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\Desktop\"/>
    </mc:Choice>
  </mc:AlternateContent>
  <xr:revisionPtr revIDLastSave="0" documentId="13_ncr:1_{45190E07-1058-46D2-9608-76FFADDD7B6A}" xr6:coauthVersionLast="47" xr6:coauthVersionMax="47" xr10:uidLastSave="{00000000-0000-0000-0000-000000000000}"/>
  <bookViews>
    <workbookView xWindow="-120" yWindow="-120" windowWidth="29040" windowHeight="15840" xr2:uid="{E5C9ED17-42FA-4EF9-967C-E41F8ABDC9E0}"/>
  </bookViews>
  <sheets>
    <sheet name="plot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4" i="1" l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T20" i="1"/>
  <c r="U20" i="1"/>
  <c r="U24" i="1" s="1"/>
  <c r="V20" i="1"/>
  <c r="W20" i="1"/>
  <c r="X20" i="1"/>
  <c r="Y20" i="1"/>
  <c r="Z20" i="1"/>
  <c r="AA20" i="1"/>
  <c r="AB20" i="1"/>
  <c r="AC20" i="1"/>
  <c r="AC24" i="1" s="1"/>
  <c r="AD20" i="1"/>
  <c r="AE20" i="1"/>
  <c r="AF20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T59" i="1"/>
  <c r="U59" i="1"/>
  <c r="V59" i="1"/>
  <c r="V60" i="1" s="1"/>
  <c r="W59" i="1"/>
  <c r="X59" i="1"/>
  <c r="Y59" i="1"/>
  <c r="Z59" i="1"/>
  <c r="AA59" i="1"/>
  <c r="AB59" i="1"/>
  <c r="AC59" i="1"/>
  <c r="AD59" i="1"/>
  <c r="AE59" i="1"/>
  <c r="AF59" i="1"/>
  <c r="AE12" i="1" l="1"/>
  <c r="W12" i="1"/>
  <c r="AB12" i="1"/>
  <c r="T12" i="1"/>
  <c r="Y12" i="1"/>
  <c r="AD12" i="1"/>
  <c r="V12" i="1"/>
  <c r="AA12" i="1"/>
  <c r="AF12" i="1"/>
  <c r="X12" i="1"/>
  <c r="AC12" i="1"/>
  <c r="U12" i="1"/>
  <c r="Z12" i="1"/>
  <c r="AF36" i="1"/>
  <c r="X36" i="1"/>
  <c r="AA48" i="1"/>
  <c r="AD60" i="1"/>
  <c r="AF48" i="1"/>
  <c r="X48" i="1"/>
  <c r="AC48" i="1"/>
  <c r="U48" i="1"/>
  <c r="Z48" i="1"/>
  <c r="AE48" i="1"/>
  <c r="W48" i="1"/>
  <c r="AB48" i="1"/>
  <c r="T48" i="1"/>
  <c r="Y48" i="1"/>
  <c r="AD48" i="1"/>
  <c r="V48" i="1"/>
  <c r="Z24" i="1"/>
  <c r="AE24" i="1"/>
  <c r="W24" i="1"/>
  <c r="AB24" i="1"/>
  <c r="T24" i="1"/>
  <c r="Y24" i="1"/>
  <c r="AD24" i="1"/>
  <c r="V24" i="1"/>
  <c r="AA24" i="1"/>
  <c r="AF24" i="1"/>
  <c r="X24" i="1"/>
  <c r="AA60" i="1"/>
  <c r="AF60" i="1"/>
  <c r="X60" i="1"/>
  <c r="AC60" i="1"/>
  <c r="U60" i="1"/>
  <c r="Z60" i="1"/>
  <c r="AE60" i="1"/>
  <c r="W60" i="1"/>
  <c r="AB60" i="1"/>
  <c r="T60" i="1"/>
  <c r="Y60" i="1"/>
  <c r="AC36" i="1"/>
  <c r="U36" i="1"/>
  <c r="Z36" i="1"/>
  <c r="AE36" i="1"/>
  <c r="W36" i="1"/>
  <c r="AB36" i="1"/>
  <c r="T36" i="1"/>
  <c r="Y36" i="1"/>
  <c r="AD36" i="1"/>
  <c r="V36" i="1"/>
  <c r="AA36" i="1"/>
  <c r="AJ4" i="1"/>
  <c r="AJ8" i="1"/>
  <c r="AI4" i="1"/>
  <c r="AI5" i="1" l="1"/>
  <c r="AR9" i="1"/>
  <c r="AN8" i="1"/>
  <c r="AM7" i="1"/>
  <c r="AU6" i="1"/>
  <c r="AQ6" i="1"/>
  <c r="AM6" i="1"/>
  <c r="AU5" i="1"/>
  <c r="AQ5" i="1"/>
  <c r="AM5" i="1"/>
  <c r="AU4" i="1"/>
  <c r="AQ4" i="1"/>
  <c r="AM4" i="1"/>
  <c r="AU11" i="1"/>
  <c r="AQ11" i="1"/>
  <c r="AM11" i="1"/>
  <c r="AN10" i="1"/>
  <c r="AR8" i="1"/>
  <c r="AQ10" i="1"/>
  <c r="AQ9" i="1"/>
  <c r="AQ8" i="1"/>
  <c r="AL7" i="1"/>
  <c r="AT5" i="1"/>
  <c r="AL5" i="1"/>
  <c r="AT11" i="1"/>
  <c r="AP11" i="1"/>
  <c r="AL11" i="1"/>
  <c r="AR10" i="1"/>
  <c r="AN9" i="1"/>
  <c r="AU7" i="1"/>
  <c r="AI8" i="1"/>
  <c r="AM10" i="1"/>
  <c r="AM9" i="1"/>
  <c r="AM8" i="1"/>
  <c r="AP7" i="1"/>
  <c r="AP6" i="1"/>
  <c r="AP5" i="1"/>
  <c r="AP4" i="1"/>
  <c r="AI7" i="1"/>
  <c r="AT10" i="1"/>
  <c r="AP10" i="1"/>
  <c r="AL10" i="1"/>
  <c r="AT9" i="1"/>
  <c r="AP9" i="1"/>
  <c r="AL9" i="1"/>
  <c r="AT8" i="1"/>
  <c r="AP8" i="1"/>
  <c r="AL8" i="1"/>
  <c r="AS7" i="1"/>
  <c r="AO7" i="1"/>
  <c r="AK7" i="1"/>
  <c r="AS6" i="1"/>
  <c r="AO6" i="1"/>
  <c r="AK6" i="1"/>
  <c r="AS5" i="1"/>
  <c r="AO5" i="1"/>
  <c r="AK5" i="1"/>
  <c r="AS4" i="1"/>
  <c r="AO4" i="1"/>
  <c r="AK4" i="1"/>
  <c r="AS11" i="1"/>
  <c r="AO11" i="1"/>
  <c r="AK11" i="1"/>
  <c r="AI9" i="1"/>
  <c r="AJ10" i="1"/>
  <c r="AJ9" i="1"/>
  <c r="AQ7" i="1"/>
  <c r="AU10" i="1"/>
  <c r="AU9" i="1"/>
  <c r="AU8" i="1"/>
  <c r="AT7" i="1"/>
  <c r="AT6" i="1"/>
  <c r="AL6" i="1"/>
  <c r="AT4" i="1"/>
  <c r="AI10" i="1"/>
  <c r="AI6" i="1"/>
  <c r="AS10" i="1"/>
  <c r="AO10" i="1"/>
  <c r="AK10" i="1"/>
  <c r="AS9" i="1"/>
  <c r="AO9" i="1"/>
  <c r="AK9" i="1"/>
  <c r="AS8" i="1"/>
  <c r="AO8" i="1"/>
  <c r="AK8" i="1"/>
  <c r="AR7" i="1"/>
  <c r="AN7" i="1"/>
  <c r="AJ7" i="1"/>
  <c r="AR6" i="1"/>
  <c r="AN6" i="1"/>
  <c r="AJ6" i="1"/>
  <c r="AR5" i="1"/>
  <c r="AN5" i="1"/>
  <c r="AJ5" i="1"/>
  <c r="AR4" i="1"/>
  <c r="AN4" i="1"/>
  <c r="AI11" i="1"/>
  <c r="AR11" i="1"/>
  <c r="AN11" i="1"/>
  <c r="AJ11" i="1"/>
  <c r="AR12" i="1" l="1"/>
  <c r="AP12" i="1"/>
  <c r="AJ12" i="1"/>
  <c r="AI12" i="1"/>
  <c r="AN12" i="1"/>
  <c r="AL12" i="1"/>
  <c r="AM12" i="1"/>
  <c r="AK12" i="1"/>
  <c r="AT12" i="1"/>
  <c r="AQ12" i="1"/>
  <c r="AS12" i="1"/>
  <c r="AO12" i="1"/>
  <c r="AU12" i="1"/>
</calcChain>
</file>

<file path=xl/sharedStrings.xml><?xml version="1.0" encoding="utf-8"?>
<sst xmlns="http://schemas.openxmlformats.org/spreadsheetml/2006/main" count="178" uniqueCount="33">
  <si>
    <t>Category</t>
  </si>
  <si>
    <t>decane</t>
  </si>
  <si>
    <t>a-terpinene</t>
  </si>
  <si>
    <t>limonene</t>
  </si>
  <si>
    <t>eucalyptol</t>
  </si>
  <si>
    <t>g-terpinene</t>
  </si>
  <si>
    <t>terpinolene</t>
  </si>
  <si>
    <t>terpinen-4-ol</t>
  </si>
  <si>
    <t>a-terpineol</t>
  </si>
  <si>
    <t>nerol</t>
  </si>
  <si>
    <t>α-terpinene</t>
  </si>
  <si>
    <t>Limonene</t>
  </si>
  <si>
    <t>Eucalyptol</t>
  </si>
  <si>
    <t>γ-terpinene</t>
  </si>
  <si>
    <t>Terpinolene</t>
  </si>
  <si>
    <t>Terpinen-4-ol</t>
  </si>
  <si>
    <t>α-terpineol</t>
  </si>
  <si>
    <t>SUM</t>
  </si>
  <si>
    <t>Nerol</t>
  </si>
  <si>
    <t>A</t>
  </si>
  <si>
    <t>B</t>
  </si>
  <si>
    <t>C</t>
  </si>
  <si>
    <t>D</t>
  </si>
  <si>
    <t>E</t>
  </si>
  <si>
    <t>177A</t>
  </si>
  <si>
    <t>177B</t>
  </si>
  <si>
    <t>177E</t>
  </si>
  <si>
    <t>177D</t>
  </si>
  <si>
    <t>177C</t>
  </si>
  <si>
    <t>Substrate</t>
  </si>
  <si>
    <t>Raw data (experiment run five times)</t>
  </si>
  <si>
    <t>GC Yields</t>
  </si>
  <si>
    <t>GC Yields (mean)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</si>
</sst>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D2D2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800D0"/>
        <bgColor indexed="64"/>
      </patternFill>
    </fill>
    <fill>
      <patternFill patternType="solid">
        <fgColor rgb="FFBFBFB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1" fillId="7" borderId="0" xfId="0" applyFont="1" applyFill="1" applyAlignment="1">
      <alignment vertical="center"/>
    </xf>
    <xf numFmtId="0" fontId="2" fillId="8" borderId="0" xfId="0" applyFont="1" applyFill="1" applyAlignment="1">
      <alignment vertical="center"/>
    </xf>
    <xf numFmtId="0" fontId="1" fillId="9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0009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98111111111111"/>
          <c:y val="3.5103363748048733E-2"/>
          <c:w val="0.55146388888888886"/>
          <c:h val="0.83796809680968098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plot!$S$4</c:f>
              <c:strCache>
                <c:ptCount val="1"/>
                <c:pt idx="0">
                  <c:v>α-terpinene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plot!$AI$3:$AU$3</c:f>
              <c:numCache>
                <c:formatCode>General</c:formatCode>
                <c:ptCount val="13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</c:numCache>
            </c:numRef>
          </c:xVal>
          <c:yVal>
            <c:numRef>
              <c:f>plot!$AI$4:$AU$4</c:f>
              <c:numCache>
                <c:formatCode>General</c:formatCode>
                <c:ptCount val="13"/>
                <c:pt idx="0">
                  <c:v>0</c:v>
                </c:pt>
                <c:pt idx="1">
                  <c:v>8.9953064220326837</c:v>
                </c:pt>
                <c:pt idx="2">
                  <c:v>11.606951466456479</c:v>
                </c:pt>
                <c:pt idx="3">
                  <c:v>13.024477497833654</c:v>
                </c:pt>
                <c:pt idx="4">
                  <c:v>13.706734100941116</c:v>
                </c:pt>
                <c:pt idx="5">
                  <c:v>14.272627816866095</c:v>
                </c:pt>
                <c:pt idx="6">
                  <c:v>14.660661713629917</c:v>
                </c:pt>
                <c:pt idx="7">
                  <c:v>15.003746356120283</c:v>
                </c:pt>
                <c:pt idx="8">
                  <c:v>15.278059597744726</c:v>
                </c:pt>
                <c:pt idx="9">
                  <c:v>15.443112835536851</c:v>
                </c:pt>
                <c:pt idx="10">
                  <c:v>15.599589568772853</c:v>
                </c:pt>
                <c:pt idx="11">
                  <c:v>15.804891185498061</c:v>
                </c:pt>
                <c:pt idx="12">
                  <c:v>16.034161383721539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91-4F5D-903E-D23AB99D60A4}"/>
            </c:ext>
          </c:extLst>
        </c:ser>
        <c:ser>
          <c:idx val="1"/>
          <c:order val="1"/>
          <c:tx>
            <c:v>limonene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plot!$AI$3:$AU$3</c:f>
              <c:numCache>
                <c:formatCode>General</c:formatCode>
                <c:ptCount val="13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</c:numCache>
            </c:numRef>
          </c:xVal>
          <c:yVal>
            <c:numRef>
              <c:f>plot!$AI$5:$AU$5</c:f>
              <c:numCache>
                <c:formatCode>General</c:formatCode>
                <c:ptCount val="13"/>
                <c:pt idx="0">
                  <c:v>0</c:v>
                </c:pt>
                <c:pt idx="1">
                  <c:v>4.1784581706362616</c:v>
                </c:pt>
                <c:pt idx="2">
                  <c:v>4.6542181331152808</c:v>
                </c:pt>
                <c:pt idx="3">
                  <c:v>5.0765259079165599</c:v>
                </c:pt>
                <c:pt idx="4">
                  <c:v>5.2037125668079742</c:v>
                </c:pt>
                <c:pt idx="5">
                  <c:v>5.4602392616473372</c:v>
                </c:pt>
                <c:pt idx="6">
                  <c:v>5.6279074097816091</c:v>
                </c:pt>
                <c:pt idx="7">
                  <c:v>5.82120855733434</c:v>
                </c:pt>
                <c:pt idx="8">
                  <c:v>5.9239835819154409</c:v>
                </c:pt>
                <c:pt idx="9">
                  <c:v>5.8911472365845485</c:v>
                </c:pt>
                <c:pt idx="10">
                  <c:v>5.8310006129294196</c:v>
                </c:pt>
                <c:pt idx="11">
                  <c:v>5.8531823856724055</c:v>
                </c:pt>
                <c:pt idx="12">
                  <c:v>5.9068140145842403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91-4F5D-903E-D23AB99D60A4}"/>
            </c:ext>
          </c:extLst>
        </c:ser>
        <c:ser>
          <c:idx val="2"/>
          <c:order val="2"/>
          <c:tx>
            <c:v>eucalyptol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plot!$AI$3:$AU$3</c:f>
              <c:numCache>
                <c:formatCode>General</c:formatCode>
                <c:ptCount val="13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</c:numCache>
            </c:numRef>
          </c:xVal>
          <c:yVal>
            <c:numRef>
              <c:f>plot!$AI$6:$AU$6</c:f>
              <c:numCache>
                <c:formatCode>General</c:formatCode>
                <c:ptCount val="13"/>
                <c:pt idx="0">
                  <c:v>0</c:v>
                </c:pt>
                <c:pt idx="1">
                  <c:v>9.5305619819657341</c:v>
                </c:pt>
                <c:pt idx="2">
                  <c:v>12.111944707909908</c:v>
                </c:pt>
                <c:pt idx="3">
                  <c:v>14.086940148040378</c:v>
                </c:pt>
                <c:pt idx="4">
                  <c:v>15.687404132261609</c:v>
                </c:pt>
                <c:pt idx="5">
                  <c:v>17.478272653869716</c:v>
                </c:pt>
                <c:pt idx="6">
                  <c:v>19.033943355644634</c:v>
                </c:pt>
                <c:pt idx="7">
                  <c:v>20.665709009159841</c:v>
                </c:pt>
                <c:pt idx="8">
                  <c:v>22.040094097018979</c:v>
                </c:pt>
                <c:pt idx="9">
                  <c:v>23.33345692334732</c:v>
                </c:pt>
                <c:pt idx="10">
                  <c:v>24.268602543366953</c:v>
                </c:pt>
                <c:pt idx="11">
                  <c:v>25.379038127459104</c:v>
                </c:pt>
                <c:pt idx="12">
                  <c:v>26.398808078556215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91-4F5D-903E-D23AB99D60A4}"/>
            </c:ext>
          </c:extLst>
        </c:ser>
        <c:ser>
          <c:idx val="3"/>
          <c:order val="3"/>
          <c:tx>
            <c:strRef>
              <c:f>plot!$S$7</c:f>
              <c:strCache>
                <c:ptCount val="1"/>
                <c:pt idx="0">
                  <c:v>γ-terpinene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plot!$AI$3:$AU$3</c:f>
              <c:numCache>
                <c:formatCode>General</c:formatCode>
                <c:ptCount val="13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</c:numCache>
            </c:numRef>
          </c:xVal>
          <c:yVal>
            <c:numRef>
              <c:f>plot!$AI$7:$AU$7</c:f>
              <c:numCache>
                <c:formatCode>General</c:formatCode>
                <c:ptCount val="13"/>
                <c:pt idx="0">
                  <c:v>0</c:v>
                </c:pt>
                <c:pt idx="1">
                  <c:v>1.5487247883612347</c:v>
                </c:pt>
                <c:pt idx="2">
                  <c:v>1.8234547144760491</c:v>
                </c:pt>
                <c:pt idx="3">
                  <c:v>2.0082366080546903</c:v>
                </c:pt>
                <c:pt idx="4">
                  <c:v>2.0969879941517222</c:v>
                </c:pt>
                <c:pt idx="5">
                  <c:v>2.1800930532339886</c:v>
                </c:pt>
                <c:pt idx="6">
                  <c:v>2.2521932802653621</c:v>
                </c:pt>
                <c:pt idx="7">
                  <c:v>2.3302453869402369</c:v>
                </c:pt>
                <c:pt idx="8">
                  <c:v>2.3802556603922129</c:v>
                </c:pt>
                <c:pt idx="9">
                  <c:v>2.4010598279605517</c:v>
                </c:pt>
                <c:pt idx="10">
                  <c:v>2.4260082448637861</c:v>
                </c:pt>
                <c:pt idx="11">
                  <c:v>2.4650106413135848</c:v>
                </c:pt>
                <c:pt idx="12">
                  <c:v>2.5205405500509324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91-4F5D-903E-D23AB99D60A4}"/>
            </c:ext>
          </c:extLst>
        </c:ser>
        <c:ser>
          <c:idx val="4"/>
          <c:order val="4"/>
          <c:tx>
            <c:v>terpinolene</c:v>
          </c:tx>
          <c:spPr>
            <a:ln w="19050" cap="rnd">
              <a:solidFill>
                <a:srgbClr val="AD2D23"/>
              </a:solidFill>
              <a:round/>
            </a:ln>
            <a:effectLst/>
          </c:spPr>
          <c:marker>
            <c:symbol val="none"/>
          </c:marker>
          <c:xVal>
            <c:numRef>
              <c:f>plot!$AI$3:$AU$3</c:f>
              <c:numCache>
                <c:formatCode>General</c:formatCode>
                <c:ptCount val="13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</c:numCache>
            </c:numRef>
          </c:xVal>
          <c:yVal>
            <c:numRef>
              <c:f>plot!$AI$8:$AU$8</c:f>
              <c:numCache>
                <c:formatCode>General</c:formatCode>
                <c:ptCount val="13"/>
                <c:pt idx="0">
                  <c:v>0</c:v>
                </c:pt>
                <c:pt idx="1">
                  <c:v>8.6537918377175185</c:v>
                </c:pt>
                <c:pt idx="2">
                  <c:v>10.82523589113733</c:v>
                </c:pt>
                <c:pt idx="3">
                  <c:v>11.908852081512229</c:v>
                </c:pt>
                <c:pt idx="4">
                  <c:v>12.354404307475738</c:v>
                </c:pt>
                <c:pt idx="5">
                  <c:v>12.735270115592058</c:v>
                </c:pt>
                <c:pt idx="6">
                  <c:v>12.962753160202741</c:v>
                </c:pt>
                <c:pt idx="7">
                  <c:v>13.211760480228801</c:v>
                </c:pt>
                <c:pt idx="8">
                  <c:v>13.342320733849524</c:v>
                </c:pt>
                <c:pt idx="9">
                  <c:v>13.385440098192424</c:v>
                </c:pt>
                <c:pt idx="10">
                  <c:v>13.340604423562809</c:v>
                </c:pt>
                <c:pt idx="11">
                  <c:v>13.431272091848172</c:v>
                </c:pt>
                <c:pt idx="12">
                  <c:v>13.558871077253443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591-4F5D-903E-D23AB99D60A4}"/>
            </c:ext>
          </c:extLst>
        </c:ser>
        <c:ser>
          <c:idx val="5"/>
          <c:order val="5"/>
          <c:tx>
            <c:v>terpinen-4-ol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plot!$AI$3:$AU$3</c:f>
              <c:numCache>
                <c:formatCode>General</c:formatCode>
                <c:ptCount val="13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</c:numCache>
            </c:numRef>
          </c:xVal>
          <c:yVal>
            <c:numRef>
              <c:f>plot!$AI$9:$AU$9</c:f>
              <c:numCache>
                <c:formatCode>General</c:formatCode>
                <c:ptCount val="13"/>
                <c:pt idx="0">
                  <c:v>0</c:v>
                </c:pt>
                <c:pt idx="1">
                  <c:v>2.0690776964498845</c:v>
                </c:pt>
                <c:pt idx="2">
                  <c:v>2.6384749155092271</c:v>
                </c:pt>
                <c:pt idx="3">
                  <c:v>2.85331706902232</c:v>
                </c:pt>
                <c:pt idx="4">
                  <c:v>2.9028564491840525</c:v>
                </c:pt>
                <c:pt idx="5">
                  <c:v>2.8378924212735708</c:v>
                </c:pt>
                <c:pt idx="6">
                  <c:v>2.6915864711270006</c:v>
                </c:pt>
                <c:pt idx="7">
                  <c:v>2.5650624555288113</c:v>
                </c:pt>
                <c:pt idx="8">
                  <c:v>2.3812741992895088</c:v>
                </c:pt>
                <c:pt idx="9">
                  <c:v>2.2455233423281795</c:v>
                </c:pt>
                <c:pt idx="10">
                  <c:v>2.0921092425548848</c:v>
                </c:pt>
                <c:pt idx="11">
                  <c:v>1.9346719296812076</c:v>
                </c:pt>
                <c:pt idx="12">
                  <c:v>1.8061611782801144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591-4F5D-903E-D23AB99D60A4}"/>
            </c:ext>
          </c:extLst>
        </c:ser>
        <c:ser>
          <c:idx val="6"/>
          <c:order val="6"/>
          <c:tx>
            <c:strRef>
              <c:f>plot!$S$10</c:f>
              <c:strCache>
                <c:ptCount val="1"/>
                <c:pt idx="0">
                  <c:v>α-terpineol</c:v>
                </c:pt>
              </c:strCache>
            </c:strRef>
          </c:tx>
          <c:spPr>
            <a:ln w="19050" cap="rnd">
              <a:solidFill>
                <a:srgbClr val="2800D0"/>
              </a:solidFill>
              <a:round/>
            </a:ln>
            <a:effectLst/>
          </c:spPr>
          <c:marker>
            <c:symbol val="none"/>
          </c:marker>
          <c:xVal>
            <c:numRef>
              <c:f>plot!$AI$3:$AU$3</c:f>
              <c:numCache>
                <c:formatCode>General</c:formatCode>
                <c:ptCount val="13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</c:numCache>
            </c:numRef>
          </c:xVal>
          <c:yVal>
            <c:numRef>
              <c:f>plot!$AI$10:$AU$10</c:f>
              <c:numCache>
                <c:formatCode>General</c:formatCode>
                <c:ptCount val="13"/>
                <c:pt idx="0">
                  <c:v>0</c:v>
                </c:pt>
                <c:pt idx="1">
                  <c:v>22.092544974624779</c:v>
                </c:pt>
                <c:pt idx="2">
                  <c:v>28.090637984933188</c:v>
                </c:pt>
                <c:pt idx="3">
                  <c:v>29.753076035423856</c:v>
                </c:pt>
                <c:pt idx="4">
                  <c:v>29.462463906545697</c:v>
                </c:pt>
                <c:pt idx="5">
                  <c:v>28.219720038967587</c:v>
                </c:pt>
                <c:pt idx="6">
                  <c:v>26.116365423902444</c:v>
                </c:pt>
                <c:pt idx="7">
                  <c:v>24.226961502320691</c:v>
                </c:pt>
                <c:pt idx="8">
                  <c:v>22.026239432613281</c:v>
                </c:pt>
                <c:pt idx="9">
                  <c:v>20.263174868503874</c:v>
                </c:pt>
                <c:pt idx="10">
                  <c:v>18.345218291749376</c:v>
                </c:pt>
                <c:pt idx="11">
                  <c:v>16.712771374070904</c:v>
                </c:pt>
                <c:pt idx="12">
                  <c:v>15.127946947848454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591-4F5D-903E-D23AB99D60A4}"/>
            </c:ext>
          </c:extLst>
        </c:ser>
        <c:ser>
          <c:idx val="7"/>
          <c:order val="7"/>
          <c:tx>
            <c:v>nerol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plot!$AI$3:$AU$3</c:f>
              <c:numCache>
                <c:formatCode>General</c:formatCode>
                <c:ptCount val="13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</c:numCache>
            </c:numRef>
          </c:xVal>
          <c:yVal>
            <c:numRef>
              <c:f>plot!$AI$11:$AU$11</c:f>
              <c:numCache>
                <c:formatCode>General</c:formatCode>
                <c:ptCount val="13"/>
                <c:pt idx="0">
                  <c:v>100</c:v>
                </c:pt>
                <c:pt idx="1">
                  <c:v>30.387023492402683</c:v>
                </c:pt>
                <c:pt idx="2">
                  <c:v>14.348118009289582</c:v>
                </c:pt>
                <c:pt idx="3">
                  <c:v>7.0012511171936751</c:v>
                </c:pt>
                <c:pt idx="4">
                  <c:v>3.9119414968098765</c:v>
                </c:pt>
                <c:pt idx="5">
                  <c:v>2.2551378735506717</c:v>
                </c:pt>
                <c:pt idx="6">
                  <c:v>1.5207984655964708</c:v>
                </c:pt>
                <c:pt idx="7">
                  <c:v>1.0766304436861958</c:v>
                </c:pt>
                <c:pt idx="8">
                  <c:v>0.87854855779697516</c:v>
                </c:pt>
                <c:pt idx="9">
                  <c:v>0.68721116472636934</c:v>
                </c:pt>
                <c:pt idx="10">
                  <c:v>0.62566435932233733</c:v>
                </c:pt>
                <c:pt idx="11">
                  <c:v>0.57188096799159494</c:v>
                </c:pt>
                <c:pt idx="12">
                  <c:v>0.47805730230425636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591-4F5D-903E-D23AB99D6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86399"/>
        <c:axId val="191285567"/>
      </c:scatterChart>
      <c:valAx>
        <c:axId val="191286399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CH"/>
                  <a:t>Time (h)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91285567"/>
        <c:crosses val="autoZero"/>
        <c:crossBetween val="midCat"/>
        <c:majorUnit val="10"/>
      </c:valAx>
      <c:valAx>
        <c:axId val="191285567"/>
        <c:scaling>
          <c:orientation val="minMax"/>
          <c:max val="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CH"/>
                  <a:t>GC Yield (%)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91286399"/>
        <c:crosses val="autoZero"/>
        <c:crossBetween val="midCat"/>
        <c:majorUnit val="20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360541666666667"/>
          <c:y val="4.5700932467214383E-3"/>
          <c:w val="0.36394583333333336"/>
          <c:h val="0.99543014301430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</xdr:colOff>
      <xdr:row>14</xdr:row>
      <xdr:rowOff>142875</xdr:rowOff>
    </xdr:from>
    <xdr:to>
      <xdr:col>40</xdr:col>
      <xdr:colOff>594862</xdr:colOff>
      <xdr:row>25</xdr:row>
      <xdr:rowOff>151125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8547DDEB-2DD0-4A79-9DA6-92B3E576DC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FAA7B-757C-4497-9EA2-58FA4A6B7854}">
  <dimension ref="A1:AU76"/>
  <sheetViews>
    <sheetView tabSelected="1" topLeftCell="Z1" zoomScaleNormal="100" workbookViewId="0">
      <pane ySplit="1" topLeftCell="A2" activePane="bottomLeft" state="frozen"/>
      <selection pane="bottomLeft" activeCell="AR19" sqref="AR19"/>
    </sheetView>
  </sheetViews>
  <sheetFormatPr baseColWidth="10" defaultColWidth="11.42578125" defaultRowHeight="14.25" x14ac:dyDescent="0.2"/>
  <cols>
    <col min="1" max="1" width="11.42578125" style="11"/>
    <col min="2" max="2" width="14" style="11" bestFit="1" customWidth="1"/>
    <col min="3" max="15" width="11.5703125" style="11" bestFit="1" customWidth="1"/>
    <col min="16" max="16" width="11.42578125" style="11"/>
    <col min="17" max="17" width="2.85546875" style="11" customWidth="1"/>
    <col min="18" max="18" width="5.7109375" style="11" bestFit="1" customWidth="1"/>
    <col min="19" max="19" width="13.28515625" style="11" bestFit="1" customWidth="1"/>
    <col min="20" max="21" width="11.5703125" style="11" bestFit="1" customWidth="1"/>
    <col min="22" max="16384" width="11.42578125" style="11"/>
  </cols>
  <sheetData>
    <row r="1" spans="1:47" x14ac:dyDescent="0.2">
      <c r="C1" s="11" t="s">
        <v>30</v>
      </c>
      <c r="S1" s="11" t="s">
        <v>31</v>
      </c>
      <c r="AJ1" s="11" t="s">
        <v>32</v>
      </c>
    </row>
    <row r="2" spans="1:47" x14ac:dyDescent="0.2">
      <c r="A2" s="11" t="s">
        <v>19</v>
      </c>
      <c r="B2" s="11" t="s">
        <v>0</v>
      </c>
      <c r="C2" s="11">
        <v>0</v>
      </c>
      <c r="D2" s="11">
        <v>2.5</v>
      </c>
      <c r="E2" s="11">
        <v>5</v>
      </c>
      <c r="F2" s="11">
        <v>7.5</v>
      </c>
      <c r="G2" s="11">
        <v>10</v>
      </c>
      <c r="H2" s="11">
        <v>12.5</v>
      </c>
      <c r="I2" s="11">
        <v>15</v>
      </c>
      <c r="J2" s="11">
        <v>17.5</v>
      </c>
      <c r="K2" s="11">
        <v>20</v>
      </c>
      <c r="L2" s="11">
        <v>22.5</v>
      </c>
      <c r="M2" s="11">
        <v>25</v>
      </c>
      <c r="N2" s="11">
        <v>27.5</v>
      </c>
      <c r="O2" s="11">
        <v>30</v>
      </c>
    </row>
    <row r="3" spans="1:47" x14ac:dyDescent="0.2">
      <c r="B3" s="11" t="s">
        <v>1</v>
      </c>
      <c r="C3" s="11">
        <v>200.952</v>
      </c>
      <c r="D3" s="11">
        <v>227.41399999999999</v>
      </c>
      <c r="E3" s="11">
        <v>227.95400000000001</v>
      </c>
      <c r="F3" s="11">
        <v>226.49199999999999</v>
      </c>
      <c r="G3" s="11">
        <v>223.9</v>
      </c>
      <c r="H3" s="11">
        <v>224.845</v>
      </c>
      <c r="I3" s="11">
        <v>224.76400000000001</v>
      </c>
      <c r="J3" s="11">
        <v>225.38800000000001</v>
      </c>
      <c r="K3" s="11">
        <v>226.31200000000001</v>
      </c>
      <c r="L3" s="11">
        <v>226.029</v>
      </c>
      <c r="M3" s="11">
        <v>227.631</v>
      </c>
      <c r="N3" s="11">
        <v>229.803</v>
      </c>
      <c r="O3" s="11">
        <v>229.41900000000001</v>
      </c>
      <c r="T3" s="11">
        <v>0</v>
      </c>
      <c r="U3" s="11">
        <v>2.5</v>
      </c>
      <c r="V3" s="11">
        <v>5</v>
      </c>
      <c r="W3" s="11">
        <v>7.5</v>
      </c>
      <c r="X3" s="11">
        <v>10</v>
      </c>
      <c r="Y3" s="11">
        <v>12.5</v>
      </c>
      <c r="Z3" s="11">
        <v>15</v>
      </c>
      <c r="AA3" s="11">
        <v>17.5</v>
      </c>
      <c r="AB3" s="11">
        <v>20</v>
      </c>
      <c r="AC3" s="11">
        <v>22.5</v>
      </c>
      <c r="AD3" s="11">
        <v>25</v>
      </c>
      <c r="AE3" s="11">
        <v>27.5</v>
      </c>
      <c r="AF3" s="11">
        <v>30</v>
      </c>
      <c r="AI3" s="11">
        <v>0</v>
      </c>
      <c r="AJ3" s="11">
        <v>2.5</v>
      </c>
      <c r="AK3" s="11">
        <v>5</v>
      </c>
      <c r="AL3" s="11">
        <v>7.5</v>
      </c>
      <c r="AM3" s="11">
        <v>10</v>
      </c>
      <c r="AN3" s="11">
        <v>12.5</v>
      </c>
      <c r="AO3" s="11">
        <v>15</v>
      </c>
      <c r="AP3" s="11">
        <v>17.5</v>
      </c>
      <c r="AQ3" s="11">
        <v>20</v>
      </c>
      <c r="AR3" s="11">
        <v>22.5</v>
      </c>
      <c r="AS3" s="11">
        <v>25</v>
      </c>
      <c r="AT3" s="11">
        <v>27.5</v>
      </c>
      <c r="AU3" s="11">
        <v>30</v>
      </c>
    </row>
    <row r="4" spans="1:47" x14ac:dyDescent="0.2">
      <c r="B4" s="11" t="s">
        <v>2</v>
      </c>
      <c r="C4" s="11">
        <v>0.764011</v>
      </c>
      <c r="D4" s="11">
        <v>94.007499999999993</v>
      </c>
      <c r="E4" s="11">
        <v>117.569</v>
      </c>
      <c r="F4" s="11">
        <v>129.22499999999999</v>
      </c>
      <c r="G4" s="11">
        <v>133.239</v>
      </c>
      <c r="H4" s="11">
        <v>139.18299999999999</v>
      </c>
      <c r="I4" s="11">
        <v>142.48699999999999</v>
      </c>
      <c r="J4" s="11">
        <v>145.94900000000001</v>
      </c>
      <c r="K4" s="11">
        <v>149.893</v>
      </c>
      <c r="L4" s="11">
        <v>150.89099999999999</v>
      </c>
      <c r="M4" s="11">
        <v>154.44200000000001</v>
      </c>
      <c r="N4" s="11">
        <v>157.64099999999999</v>
      </c>
      <c r="O4" s="11">
        <v>159.59800000000001</v>
      </c>
      <c r="Q4" s="1"/>
      <c r="R4" s="2">
        <v>5.01</v>
      </c>
      <c r="S4" s="3" t="s">
        <v>10</v>
      </c>
      <c r="T4" s="11">
        <f>((C4/C$3)/($C$11/$C$3)-($C4/$C$3)/($C$11/$C$3))*100</f>
        <v>0</v>
      </c>
      <c r="U4" s="11">
        <f>((D4/D$3)/($C$11/$C$3)-($C4/$C$3)/($C$11/$C$3))*100</f>
        <v>10.256987196987408</v>
      </c>
      <c r="V4" s="11">
        <f t="shared" ref="T4:AF10" si="0">((E4/E$3)/($C$11/$C$3)-($C4/$C$3)/($C$11/$C$3))*100</f>
        <v>12.820933422714925</v>
      </c>
      <c r="W4" s="11">
        <f t="shared" si="0"/>
        <v>14.193102316636258</v>
      </c>
      <c r="X4" s="11">
        <f t="shared" si="0"/>
        <v>14.807475442544957</v>
      </c>
      <c r="Y4" s="11">
        <f t="shared" si="0"/>
        <v>15.406878987878716</v>
      </c>
      <c r="Z4" s="11">
        <f t="shared" si="0"/>
        <v>15.780595105754939</v>
      </c>
      <c r="AA4" s="11">
        <f t="shared" si="0"/>
        <v>16.121307828065643</v>
      </c>
      <c r="AB4" s="11">
        <f t="shared" si="0"/>
        <v>16.491530138930365</v>
      </c>
      <c r="AC4" s="11">
        <f t="shared" si="0"/>
        <v>16.622871776610445</v>
      </c>
      <c r="AD4" s="11">
        <f t="shared" si="0"/>
        <v>16.895881708993386</v>
      </c>
      <c r="AE4" s="11">
        <f t="shared" si="0"/>
        <v>17.083903981056103</v>
      </c>
      <c r="AF4" s="11">
        <f t="shared" si="0"/>
        <v>17.326281653329296</v>
      </c>
      <c r="AI4" s="11">
        <f>AVERAGE(T4,T16,T28,T40,T52)</f>
        <v>0</v>
      </c>
      <c r="AJ4" s="11">
        <f>AVERAGE(U4,U16,U28,U40,U52)</f>
        <v>8.9953064220326837</v>
      </c>
      <c r="AK4" s="11">
        <f>AVERAGE(V4,V16,V28,V40,V52)</f>
        <v>11.606951466456479</v>
      </c>
      <c r="AL4" s="11">
        <f>AVERAGE(W4,W16,W28,W40,W52)</f>
        <v>13.024477497833654</v>
      </c>
      <c r="AM4" s="11">
        <f>AVERAGE(X4,X16,X28,X40,X52)</f>
        <v>13.706734100941116</v>
      </c>
      <c r="AN4" s="11">
        <f>AVERAGE(Y4,Y16,Y28,Y40,Y52)</f>
        <v>14.272627816866095</v>
      </c>
      <c r="AO4" s="11">
        <f>AVERAGE(Z4,Z16,Z28,Z40,Z52)</f>
        <v>14.660661713629917</v>
      </c>
      <c r="AP4" s="11">
        <f>AVERAGE(AA4,AA16,AA28,AA40,AA52)</f>
        <v>15.003746356120283</v>
      </c>
      <c r="AQ4" s="11">
        <f>AVERAGE(AB4,AB16,AB28,AB40,AB52)</f>
        <v>15.278059597744726</v>
      </c>
      <c r="AR4" s="11">
        <f>AVERAGE(AC4,AC16,AC28,AC40,AC52)</f>
        <v>15.443112835536851</v>
      </c>
      <c r="AS4" s="11">
        <f>AVERAGE(AD4,AD16,AD28,AD40,AD52)</f>
        <v>15.599589568772853</v>
      </c>
      <c r="AT4" s="11">
        <f>AVERAGE(AE4,AE16,AE28,AE40,AE52)</f>
        <v>15.804891185498061</v>
      </c>
      <c r="AU4" s="11">
        <f>AVERAGE(AF4,AF16,AF28,AF40,AF52)</f>
        <v>16.034161383721539</v>
      </c>
    </row>
    <row r="5" spans="1:47" x14ac:dyDescent="0.2">
      <c r="B5" s="11" t="s">
        <v>3</v>
      </c>
      <c r="C5" s="11">
        <v>0.81536200000000003</v>
      </c>
      <c r="D5" s="11">
        <v>41.370199999999997</v>
      </c>
      <c r="E5" s="11">
        <v>43.600099999999998</v>
      </c>
      <c r="F5" s="11">
        <v>46.570399999999999</v>
      </c>
      <c r="G5" s="11">
        <v>46.521000000000001</v>
      </c>
      <c r="H5" s="11">
        <v>49.2331</v>
      </c>
      <c r="I5" s="11">
        <v>50.265599999999999</v>
      </c>
      <c r="J5" s="11">
        <v>51.402799999999999</v>
      </c>
      <c r="K5" s="11">
        <v>53.595700000000001</v>
      </c>
      <c r="L5" s="11">
        <v>52.183100000000003</v>
      </c>
      <c r="M5" s="11">
        <v>52.532899999999998</v>
      </c>
      <c r="N5" s="11">
        <v>52.685000000000002</v>
      </c>
      <c r="O5" s="11">
        <v>53.1449</v>
      </c>
      <c r="Q5" s="4"/>
      <c r="R5" s="2">
        <v>5.16</v>
      </c>
      <c r="S5" s="3" t="s">
        <v>11</v>
      </c>
      <c r="T5" s="11">
        <f t="shared" si="0"/>
        <v>0</v>
      </c>
      <c r="U5" s="11">
        <f t="shared" si="0"/>
        <v>4.4541156530678112</v>
      </c>
      <c r="V5" s="11">
        <f t="shared" si="0"/>
        <v>4.6883007064345046</v>
      </c>
      <c r="W5" s="11">
        <f t="shared" si="0"/>
        <v>5.0476433964114209</v>
      </c>
      <c r="X5" s="11">
        <f t="shared" si="0"/>
        <v>5.1017288955788249</v>
      </c>
      <c r="Y5" s="11">
        <f t="shared" si="0"/>
        <v>5.3819313348058442</v>
      </c>
      <c r="Z5" s="11">
        <f t="shared" si="0"/>
        <v>5.4989479535669128</v>
      </c>
      <c r="AA5" s="11">
        <f t="shared" si="0"/>
        <v>5.609797754178202</v>
      </c>
      <c r="AB5" s="11">
        <f t="shared" si="0"/>
        <v>5.8291390919146631</v>
      </c>
      <c r="AC5" s="11">
        <f t="shared" si="0"/>
        <v>5.6800545955508408</v>
      </c>
      <c r="AD5" s="11">
        <f t="shared" si="0"/>
        <v>5.6778485306903157</v>
      </c>
      <c r="AE5" s="11">
        <f t="shared" si="0"/>
        <v>5.6397988117775455</v>
      </c>
      <c r="AF5" s="11">
        <f t="shared" si="0"/>
        <v>5.6996107875794353</v>
      </c>
      <c r="AI5" s="11">
        <f>AVERAGE(T5,T17,T29,T41,T53)</f>
        <v>0</v>
      </c>
      <c r="AJ5" s="11">
        <f>AVERAGE(U5,U17,U29,U41,U53)</f>
        <v>4.1784581706362616</v>
      </c>
      <c r="AK5" s="11">
        <f>AVERAGE(V5,V17,V29,V41,V53)</f>
        <v>4.6542181331152808</v>
      </c>
      <c r="AL5" s="11">
        <f>AVERAGE(W5,W17,W29,W41,W53)</f>
        <v>5.0765259079165599</v>
      </c>
      <c r="AM5" s="11">
        <f>AVERAGE(X5,X17,X29,X41,X53)</f>
        <v>5.2037125668079742</v>
      </c>
      <c r="AN5" s="11">
        <f>AVERAGE(Y5,Y17,Y29,Y41,Y53)</f>
        <v>5.4602392616473372</v>
      </c>
      <c r="AO5" s="11">
        <f>AVERAGE(Z5,Z17,Z29,Z41,Z53)</f>
        <v>5.6279074097816091</v>
      </c>
      <c r="AP5" s="11">
        <f>AVERAGE(AA5,AA17,AA29,AA41,AA53)</f>
        <v>5.82120855733434</v>
      </c>
      <c r="AQ5" s="11">
        <f>AVERAGE(AB5,AB17,AB29,AB41,AB53)</f>
        <v>5.9239835819154409</v>
      </c>
      <c r="AR5" s="11">
        <f>AVERAGE(AC5,AC17,AC29,AC41,AC53)</f>
        <v>5.8911472365845485</v>
      </c>
      <c r="AS5" s="11">
        <f>AVERAGE(AD5,AD17,AD29,AD41,AD53)</f>
        <v>5.8310006129294196</v>
      </c>
      <c r="AT5" s="11">
        <f>AVERAGE(AE5,AE17,AE29,AE41,AE53)</f>
        <v>5.8531823856724055</v>
      </c>
      <c r="AU5" s="11">
        <f>AVERAGE(AF5,AF17,AF29,AF41,AF53)</f>
        <v>5.9068140145842403</v>
      </c>
    </row>
    <row r="6" spans="1:47" x14ac:dyDescent="0.2">
      <c r="B6" s="11" t="s">
        <v>4</v>
      </c>
      <c r="C6" s="11">
        <v>0.52561599999999997</v>
      </c>
      <c r="D6" s="11">
        <v>97.809100000000001</v>
      </c>
      <c r="E6" s="11">
        <v>125.01900000000001</v>
      </c>
      <c r="F6" s="11">
        <v>147.173</v>
      </c>
      <c r="G6" s="11">
        <v>163.874</v>
      </c>
      <c r="H6" s="11">
        <v>185.94300000000001</v>
      </c>
      <c r="I6" s="11">
        <v>202.376</v>
      </c>
      <c r="J6" s="11">
        <v>220.49100000000001</v>
      </c>
      <c r="K6" s="11">
        <v>233.852</v>
      </c>
      <c r="L6" s="11">
        <v>246.83600000000001</v>
      </c>
      <c r="M6" s="11">
        <v>258.95600000000002</v>
      </c>
      <c r="N6" s="11">
        <v>268.714</v>
      </c>
      <c r="O6" s="11">
        <v>277.61399999999998</v>
      </c>
      <c r="Q6" s="5"/>
      <c r="R6" s="2">
        <v>5.2</v>
      </c>
      <c r="S6" s="3" t="s">
        <v>12</v>
      </c>
      <c r="T6" s="11">
        <f t="shared" si="0"/>
        <v>0</v>
      </c>
      <c r="U6" s="11">
        <f t="shared" si="0"/>
        <v>10.705332469447079</v>
      </c>
      <c r="V6" s="11">
        <f t="shared" si="0"/>
        <v>13.669100700789061</v>
      </c>
      <c r="W6" s="11">
        <f t="shared" si="0"/>
        <v>16.207309001137606</v>
      </c>
      <c r="X6" s="11">
        <f t="shared" si="0"/>
        <v>18.263687846284569</v>
      </c>
      <c r="Y6" s="11">
        <f t="shared" si="0"/>
        <v>20.644679808276816</v>
      </c>
      <c r="Z6" s="11">
        <f t="shared" si="0"/>
        <v>22.483097345627584</v>
      </c>
      <c r="AA6" s="11">
        <f t="shared" si="0"/>
        <v>24.433443634886316</v>
      </c>
      <c r="AB6" s="11">
        <f t="shared" si="0"/>
        <v>25.81190901284068</v>
      </c>
      <c r="AC6" s="11">
        <f t="shared" si="0"/>
        <v>27.282881139776244</v>
      </c>
      <c r="AD6" s="11">
        <f t="shared" si="0"/>
        <v>28.42380543400493</v>
      </c>
      <c r="AE6" s="11">
        <f t="shared" si="0"/>
        <v>29.217926358530281</v>
      </c>
      <c r="AF6" s="11">
        <f t="shared" si="0"/>
        <v>30.238452311864904</v>
      </c>
      <c r="AI6" s="11">
        <f>AVERAGE(T6,T18,T30,T42,T54)</f>
        <v>0</v>
      </c>
      <c r="AJ6" s="11">
        <f>AVERAGE(U6,U18,U30,U42,U54)</f>
        <v>9.5305619819657341</v>
      </c>
      <c r="AK6" s="11">
        <f>AVERAGE(V6,V18,V30,V42,V54)</f>
        <v>12.111944707909908</v>
      </c>
      <c r="AL6" s="11">
        <f>AVERAGE(W6,W18,W30,W42,W54)</f>
        <v>14.086940148040378</v>
      </c>
      <c r="AM6" s="11">
        <f>AVERAGE(X6,X18,X30,X42,X54)</f>
        <v>15.687404132261609</v>
      </c>
      <c r="AN6" s="11">
        <f>AVERAGE(Y6,Y18,Y30,Y42,Y54)</f>
        <v>17.478272653869716</v>
      </c>
      <c r="AO6" s="11">
        <f>AVERAGE(Z6,Z18,Z30,Z42,Z54)</f>
        <v>19.033943355644634</v>
      </c>
      <c r="AP6" s="11">
        <f>AVERAGE(AA6,AA18,AA30,AA42,AA54)</f>
        <v>20.665709009159841</v>
      </c>
      <c r="AQ6" s="11">
        <f>AVERAGE(AB6,AB18,AB30,AB42,AB54)</f>
        <v>22.040094097018979</v>
      </c>
      <c r="AR6" s="11">
        <f>AVERAGE(AC6,AC18,AC30,AC42,AC54)</f>
        <v>23.33345692334732</v>
      </c>
      <c r="AS6" s="11">
        <f>AVERAGE(AD6,AD18,AD30,AD42,AD54)</f>
        <v>24.268602543366953</v>
      </c>
      <c r="AT6" s="11">
        <f>AVERAGE(AE6,AE18,AE30,AE42,AE54)</f>
        <v>25.379038127459104</v>
      </c>
      <c r="AU6" s="11">
        <f>AVERAGE(AF6,AF18,AF30,AF42,AF54)</f>
        <v>26.398808078556215</v>
      </c>
    </row>
    <row r="7" spans="1:47" x14ac:dyDescent="0.2">
      <c r="B7" s="11" t="s">
        <v>5</v>
      </c>
      <c r="C7" s="11">
        <v>0.398059</v>
      </c>
      <c r="D7" s="11">
        <v>15.809200000000001</v>
      </c>
      <c r="E7" s="11">
        <v>18.051500000000001</v>
      </c>
      <c r="F7" s="11">
        <v>19.715199999999999</v>
      </c>
      <c r="G7" s="11">
        <v>20.495899999999999</v>
      </c>
      <c r="H7" s="11">
        <v>21.326000000000001</v>
      </c>
      <c r="I7" s="11">
        <v>22.012599999999999</v>
      </c>
      <c r="J7" s="11">
        <v>22.558399999999999</v>
      </c>
      <c r="K7" s="11">
        <v>23.4907</v>
      </c>
      <c r="L7" s="11">
        <v>23.4053</v>
      </c>
      <c r="M7" s="11">
        <v>24.0078</v>
      </c>
      <c r="N7" s="11">
        <v>24.564699999999998</v>
      </c>
      <c r="O7" s="11">
        <v>25.1234</v>
      </c>
      <c r="Q7" s="6"/>
      <c r="R7" s="2">
        <v>5.52</v>
      </c>
      <c r="S7" s="3" t="s">
        <v>13</v>
      </c>
      <c r="T7" s="11">
        <f t="shared" si="0"/>
        <v>0</v>
      </c>
      <c r="U7" s="11">
        <f t="shared" si="0"/>
        <v>1.6913179598409087</v>
      </c>
      <c r="V7" s="11">
        <f t="shared" si="0"/>
        <v>1.9335332625197785</v>
      </c>
      <c r="W7" s="11">
        <f t="shared" si="0"/>
        <v>2.1302884891641685</v>
      </c>
      <c r="X7" s="11">
        <f t="shared" si="0"/>
        <v>2.2428450032444989</v>
      </c>
      <c r="Y7" s="11">
        <f t="shared" si="0"/>
        <v>2.325665944200578</v>
      </c>
      <c r="Z7" s="11">
        <f t="shared" si="0"/>
        <v>2.4030224603322536</v>
      </c>
      <c r="AA7" s="11">
        <f t="shared" si="0"/>
        <v>2.4568765241035924</v>
      </c>
      <c r="AB7" s="11">
        <f t="shared" si="0"/>
        <v>2.5498086322245777</v>
      </c>
      <c r="AC7" s="11">
        <f t="shared" si="0"/>
        <v>2.5436012762909632</v>
      </c>
      <c r="AD7" s="11">
        <f t="shared" si="0"/>
        <v>2.5916356926693171</v>
      </c>
      <c r="AE7" s="11">
        <f t="shared" si="0"/>
        <v>2.6273606370862703</v>
      </c>
      <c r="AF7" s="11">
        <f t="shared" si="0"/>
        <v>2.6928282376645232</v>
      </c>
      <c r="AI7" s="11">
        <f>AVERAGE(T7,T19,T31,T43,T55)</f>
        <v>0</v>
      </c>
      <c r="AJ7" s="11">
        <f>AVERAGE(U7,U19,U31,U43,U55)</f>
        <v>1.5487247883612347</v>
      </c>
      <c r="AK7" s="11">
        <f>AVERAGE(V7,V19,V31,V43,V55)</f>
        <v>1.8234547144760491</v>
      </c>
      <c r="AL7" s="11">
        <f>AVERAGE(W7,W19,W31,W43,W55)</f>
        <v>2.0082366080546903</v>
      </c>
      <c r="AM7" s="11">
        <f>AVERAGE(X7,X19,X31,X43,X55)</f>
        <v>2.0969879941517222</v>
      </c>
      <c r="AN7" s="11">
        <f>AVERAGE(Y7,Y19,Y31,Y43,Y55)</f>
        <v>2.1800930532339886</v>
      </c>
      <c r="AO7" s="11">
        <f>AVERAGE(Z7,Z19,Z31,Z43,Z55)</f>
        <v>2.2521932802653621</v>
      </c>
      <c r="AP7" s="11">
        <f>AVERAGE(AA7,AA19,AA31,AA43,AA55)</f>
        <v>2.3302453869402369</v>
      </c>
      <c r="AQ7" s="11">
        <f>AVERAGE(AB7,AB19,AB31,AB43,AB55)</f>
        <v>2.3802556603922129</v>
      </c>
      <c r="AR7" s="11">
        <f>AVERAGE(AC7,AC19,AC31,AC43,AC55)</f>
        <v>2.4010598279605517</v>
      </c>
      <c r="AS7" s="11">
        <f>AVERAGE(AD7,AD19,AD31,AD43,AD55)</f>
        <v>2.4260082448637861</v>
      </c>
      <c r="AT7" s="11">
        <f>AVERAGE(AE7,AE19,AE31,AE43,AE55)</f>
        <v>2.4650106413135848</v>
      </c>
      <c r="AU7" s="11">
        <f>AVERAGE(AF7,AF19,AF31,AF43,AF55)</f>
        <v>2.5205405500509324</v>
      </c>
    </row>
    <row r="8" spans="1:47" x14ac:dyDescent="0.2">
      <c r="B8" s="11" t="s">
        <v>6</v>
      </c>
      <c r="C8" s="11">
        <v>0.57034200000000002</v>
      </c>
      <c r="D8" s="11">
        <v>85.355599999999995</v>
      </c>
      <c r="E8" s="11">
        <v>102.69199999999999</v>
      </c>
      <c r="F8" s="11">
        <v>110.572</v>
      </c>
      <c r="G8" s="11">
        <v>112.468</v>
      </c>
      <c r="H8" s="11">
        <v>116.548</v>
      </c>
      <c r="I8" s="11">
        <v>118.239</v>
      </c>
      <c r="J8" s="11">
        <v>120.741</v>
      </c>
      <c r="K8" s="11">
        <v>122.973</v>
      </c>
      <c r="L8" s="11">
        <v>122.782</v>
      </c>
      <c r="M8" s="11">
        <v>124.175</v>
      </c>
      <c r="N8" s="11">
        <v>125.627</v>
      </c>
      <c r="O8" s="11">
        <v>126.44199999999999</v>
      </c>
      <c r="Q8" s="7"/>
      <c r="R8" s="2">
        <v>5.87</v>
      </c>
      <c r="S8" s="3" t="s">
        <v>14</v>
      </c>
      <c r="T8" s="11">
        <f t="shared" si="0"/>
        <v>0</v>
      </c>
      <c r="U8" s="11">
        <f t="shared" si="0"/>
        <v>9.328366757627558</v>
      </c>
      <c r="V8" s="11">
        <f t="shared" si="0"/>
        <v>11.210679647145581</v>
      </c>
      <c r="W8" s="11">
        <f t="shared" si="0"/>
        <v>12.154789006990768</v>
      </c>
      <c r="X8" s="11">
        <f t="shared" si="0"/>
        <v>12.508389190864012</v>
      </c>
      <c r="Y8" s="11">
        <f t="shared" si="0"/>
        <v>12.909946159115728</v>
      </c>
      <c r="Z8" s="11">
        <f t="shared" si="0"/>
        <v>13.103034341214107</v>
      </c>
      <c r="AA8" s="11">
        <f t="shared" si="0"/>
        <v>13.344560433249054</v>
      </c>
      <c r="AB8" s="11">
        <f t="shared" si="0"/>
        <v>13.536773192124393</v>
      </c>
      <c r="AC8" s="11">
        <f t="shared" si="0"/>
        <v>13.532648932802516</v>
      </c>
      <c r="AD8" s="11">
        <f t="shared" si="0"/>
        <v>13.590162228553726</v>
      </c>
      <c r="AE8" s="11">
        <f t="shared" si="0"/>
        <v>13.619275454252122</v>
      </c>
      <c r="AF8" s="11">
        <f t="shared" si="0"/>
        <v>13.731154534974642</v>
      </c>
      <c r="AI8" s="11">
        <f>AVERAGE(T8,T20,T32,T44,T56)</f>
        <v>0</v>
      </c>
      <c r="AJ8" s="11">
        <f>AVERAGE(U8,U20,U32,U44,U56)</f>
        <v>8.6537918377175185</v>
      </c>
      <c r="AK8" s="11">
        <f>AVERAGE(V8,V20,V32,V44,V56)</f>
        <v>10.82523589113733</v>
      </c>
      <c r="AL8" s="11">
        <f>AVERAGE(W8,W20,W32,W44,W56)</f>
        <v>11.908852081512229</v>
      </c>
      <c r="AM8" s="11">
        <f>AVERAGE(X8,X20,X32,X44,X56)</f>
        <v>12.354404307475738</v>
      </c>
      <c r="AN8" s="11">
        <f>AVERAGE(Y8,Y20,Y32,Y44,Y56)</f>
        <v>12.735270115592058</v>
      </c>
      <c r="AO8" s="11">
        <f>AVERAGE(Z8,Z20,Z32,Z44,Z56)</f>
        <v>12.962753160202741</v>
      </c>
      <c r="AP8" s="11">
        <f>AVERAGE(AA8,AA20,AA32,AA44,AA56)</f>
        <v>13.211760480228801</v>
      </c>
      <c r="AQ8" s="11">
        <f>AVERAGE(AB8,AB20,AB32,AB44,AB56)</f>
        <v>13.342320733849524</v>
      </c>
      <c r="AR8" s="11">
        <f>AVERAGE(AC8,AC20,AC32,AC44,AC56)</f>
        <v>13.385440098192424</v>
      </c>
      <c r="AS8" s="11">
        <f>AVERAGE(AD8,AD20,AD32,AD44,AD56)</f>
        <v>13.340604423562809</v>
      </c>
      <c r="AT8" s="11">
        <f>AVERAGE(AE8,AE20,AE32,AE44,AE56)</f>
        <v>13.431272091848172</v>
      </c>
      <c r="AU8" s="11">
        <f>AVERAGE(AF8,AF20,AF32,AF44,AF56)</f>
        <v>13.558871077253443</v>
      </c>
    </row>
    <row r="9" spans="1:47" x14ac:dyDescent="0.2">
      <c r="B9" s="11" t="s">
        <v>7</v>
      </c>
      <c r="C9" s="11">
        <v>0.30285200000000001</v>
      </c>
      <c r="D9" s="11">
        <v>20.483899999999998</v>
      </c>
      <c r="E9" s="11">
        <v>24.901199999999999</v>
      </c>
      <c r="F9" s="11">
        <v>25.692799999999998</v>
      </c>
      <c r="G9" s="11">
        <v>24.9696</v>
      </c>
      <c r="H9" s="11">
        <v>23.842600000000001</v>
      </c>
      <c r="I9" s="11">
        <v>21.973700000000001</v>
      </c>
      <c r="J9" s="11">
        <v>20.429099999999998</v>
      </c>
      <c r="K9" s="11">
        <v>18.3385</v>
      </c>
      <c r="L9" s="11">
        <v>17.345099999999999</v>
      </c>
      <c r="M9" s="11">
        <v>15.7316</v>
      </c>
      <c r="N9" s="11">
        <v>14.4612</v>
      </c>
      <c r="O9" s="11">
        <v>13.046900000000001</v>
      </c>
      <c r="Q9" s="8"/>
      <c r="R9" s="2">
        <v>6.93</v>
      </c>
      <c r="S9" s="3" t="s">
        <v>15</v>
      </c>
      <c r="T9" s="11">
        <f t="shared" si="0"/>
        <v>0</v>
      </c>
      <c r="U9" s="11">
        <f t="shared" si="0"/>
        <v>2.2179654898736683</v>
      </c>
      <c r="V9" s="11">
        <f t="shared" si="0"/>
        <v>2.6979071154043854</v>
      </c>
      <c r="W9" s="11">
        <f t="shared" si="0"/>
        <v>2.8030923004946575</v>
      </c>
      <c r="X9" s="11">
        <f t="shared" si="0"/>
        <v>2.7550900845842419</v>
      </c>
      <c r="Y9" s="11">
        <f t="shared" si="0"/>
        <v>2.6178277415277895</v>
      </c>
      <c r="Z9" s="11">
        <f t="shared" si="0"/>
        <v>2.4105531426448485</v>
      </c>
      <c r="AA9" s="11">
        <f t="shared" si="0"/>
        <v>2.2321530417861011</v>
      </c>
      <c r="AB9" s="11">
        <f t="shared" si="0"/>
        <v>1.9915453944681181</v>
      </c>
      <c r="AC9" s="11">
        <f t="shared" si="0"/>
        <v>1.8840216501338987</v>
      </c>
      <c r="AD9" s="11">
        <f t="shared" si="0"/>
        <v>1.6929859924267974</v>
      </c>
      <c r="AE9" s="11">
        <f t="shared" si="0"/>
        <v>1.5381845284517646</v>
      </c>
      <c r="AF9" s="11">
        <f t="shared" si="0"/>
        <v>1.386439295446499</v>
      </c>
      <c r="AI9" s="11">
        <f>AVERAGE(T9,T21,T33,T45,T57)</f>
        <v>0</v>
      </c>
      <c r="AJ9" s="11">
        <f>AVERAGE(U9,U21,U33,U45,U57)</f>
        <v>2.0690776964498845</v>
      </c>
      <c r="AK9" s="11">
        <f>AVERAGE(V9,V21,V33,V45,V57)</f>
        <v>2.6384749155092271</v>
      </c>
      <c r="AL9" s="11">
        <f>AVERAGE(W9,W21,W33,W45,W57)</f>
        <v>2.85331706902232</v>
      </c>
      <c r="AM9" s="11">
        <f>AVERAGE(X9,X21,X33,X45,X57)</f>
        <v>2.9028564491840525</v>
      </c>
      <c r="AN9" s="11">
        <f>AVERAGE(Y9,Y21,Y33,Y45,Y57)</f>
        <v>2.8378924212735708</v>
      </c>
      <c r="AO9" s="11">
        <f>AVERAGE(Z9,Z21,Z33,Z45,Z57)</f>
        <v>2.6915864711270006</v>
      </c>
      <c r="AP9" s="11">
        <f>AVERAGE(AA9,AA21,AA33,AA45,AA57)</f>
        <v>2.5650624555288113</v>
      </c>
      <c r="AQ9" s="11">
        <f>AVERAGE(AB9,AB21,AB33,AB45,AB57)</f>
        <v>2.3812741992895088</v>
      </c>
      <c r="AR9" s="11">
        <f>AVERAGE(AC9,AC21,AC33,AC45,AC57)</f>
        <v>2.2455233423281795</v>
      </c>
      <c r="AS9" s="11">
        <f>AVERAGE(AD9,AD21,AD33,AD45,AD57)</f>
        <v>2.0921092425548848</v>
      </c>
      <c r="AT9" s="11">
        <f>AVERAGE(AE9,AE21,AE33,AE45,AE57)</f>
        <v>1.9346719296812076</v>
      </c>
      <c r="AU9" s="11">
        <f>AVERAGE(AF9,AF21,AF33,AF45,AF57)</f>
        <v>1.8061611782801144</v>
      </c>
    </row>
    <row r="10" spans="1:47" x14ac:dyDescent="0.2">
      <c r="B10" s="11" t="s">
        <v>8</v>
      </c>
      <c r="C10" s="11">
        <v>0.19600200000000001</v>
      </c>
      <c r="D10" s="11">
        <v>212.51</v>
      </c>
      <c r="E10" s="11">
        <v>255.62</v>
      </c>
      <c r="F10" s="11">
        <v>256.024</v>
      </c>
      <c r="G10" s="11">
        <v>237.57599999999999</v>
      </c>
      <c r="H10" s="11">
        <v>220.322</v>
      </c>
      <c r="I10" s="11">
        <v>194.99600000000001</v>
      </c>
      <c r="J10" s="11">
        <v>176.09899999999999</v>
      </c>
      <c r="K10" s="11">
        <v>151.43100000000001</v>
      </c>
      <c r="L10" s="11">
        <v>137.804</v>
      </c>
      <c r="M10" s="11">
        <v>121.092</v>
      </c>
      <c r="N10" s="11">
        <v>105.61</v>
      </c>
      <c r="O10" s="11">
        <v>92.486699999999999</v>
      </c>
      <c r="Q10" s="9"/>
      <c r="R10" s="2">
        <v>7.08</v>
      </c>
      <c r="S10" s="3" t="s">
        <v>16</v>
      </c>
      <c r="T10" s="11">
        <f t="shared" si="0"/>
        <v>0</v>
      </c>
      <c r="U10" s="11">
        <f t="shared" si="0"/>
        <v>23.377387379001025</v>
      </c>
      <c r="V10" s="11">
        <f t="shared" si="0"/>
        <v>28.058021212694229</v>
      </c>
      <c r="W10" s="11">
        <f t="shared" si="0"/>
        <v>28.283962672367412</v>
      </c>
      <c r="X10" s="11">
        <f t="shared" si="0"/>
        <v>26.548281697186955</v>
      </c>
      <c r="Y10" s="11">
        <f t="shared" si="0"/>
        <v>24.514862616444681</v>
      </c>
      <c r="Z10" s="11">
        <f t="shared" si="0"/>
        <v>21.701899786928738</v>
      </c>
      <c r="AA10" s="11">
        <f t="shared" si="0"/>
        <v>19.542087045321178</v>
      </c>
      <c r="AB10" s="11">
        <f t="shared" si="0"/>
        <v>16.732507409403571</v>
      </c>
      <c r="AC10" s="11">
        <f t="shared" si="0"/>
        <v>15.243674009361641</v>
      </c>
      <c r="AD10" s="11">
        <f t="shared" si="0"/>
        <v>13.297633865833902</v>
      </c>
      <c r="AE10" s="11">
        <f t="shared" si="0"/>
        <v>11.484549955691437</v>
      </c>
      <c r="AF10" s="11">
        <f t="shared" si="0"/>
        <v>10.071292543827361</v>
      </c>
      <c r="AI10" s="11">
        <f>AVERAGE(T10,T22,T34,T46,T58)</f>
        <v>0</v>
      </c>
      <c r="AJ10" s="11">
        <f>AVERAGE(U10,U22,U34,U46,U58)</f>
        <v>22.092544974624779</v>
      </c>
      <c r="AK10" s="11">
        <f>AVERAGE(V10,V22,V34,V46,V58)</f>
        <v>28.090637984933188</v>
      </c>
      <c r="AL10" s="11">
        <f>AVERAGE(W10,W22,W34,W46,W58)</f>
        <v>29.753076035423856</v>
      </c>
      <c r="AM10" s="11">
        <f>AVERAGE(X10,X22,X34,X46,X58)</f>
        <v>29.462463906545697</v>
      </c>
      <c r="AN10" s="11">
        <f>AVERAGE(Y10,Y22,Y34,Y46,Y58)</f>
        <v>28.219720038967587</v>
      </c>
      <c r="AO10" s="11">
        <f>AVERAGE(Z10,Z22,Z34,Z46,Z58)</f>
        <v>26.116365423902444</v>
      </c>
      <c r="AP10" s="11">
        <f>AVERAGE(AA10,AA22,AA34,AA46,AA58)</f>
        <v>24.226961502320691</v>
      </c>
      <c r="AQ10" s="11">
        <f>AVERAGE(AB10,AB22,AB34,AB46,AB58)</f>
        <v>22.026239432613281</v>
      </c>
      <c r="AR10" s="11">
        <f>AVERAGE(AC10,AC22,AC34,AC46,AC58)</f>
        <v>20.263174868503874</v>
      </c>
      <c r="AS10" s="11">
        <f>AVERAGE(AD10,AD22,AD34,AD46,AD58)</f>
        <v>18.345218291749376</v>
      </c>
      <c r="AT10" s="11">
        <f>AVERAGE(AE10,AE22,AE34,AE46,AE58)</f>
        <v>16.712771374070904</v>
      </c>
      <c r="AU10" s="11">
        <f>AVERAGE(AF10,AF22,AF34,AF46,AF58)</f>
        <v>15.127946947848454</v>
      </c>
    </row>
    <row r="11" spans="1:47" x14ac:dyDescent="0.2">
      <c r="B11" s="11" t="s">
        <v>9</v>
      </c>
      <c r="C11" s="11">
        <v>802.42600000000004</v>
      </c>
      <c r="D11" s="11">
        <v>224.26499999999999</v>
      </c>
      <c r="E11" s="11">
        <v>94.938999999999993</v>
      </c>
      <c r="F11" s="11">
        <v>40.026200000000003</v>
      </c>
      <c r="G11" s="11">
        <v>22.1876</v>
      </c>
      <c r="H11" s="11">
        <v>13.584899999999999</v>
      </c>
      <c r="I11" s="11">
        <v>10.356</v>
      </c>
      <c r="J11" s="11">
        <v>8.2670700000000004</v>
      </c>
      <c r="K11" s="11">
        <v>6.3404199999999999</v>
      </c>
      <c r="L11" s="11">
        <v>5.3362400000000001</v>
      </c>
      <c r="M11" s="11">
        <v>5.3532900000000003</v>
      </c>
      <c r="N11" s="11">
        <v>5.1506600000000002</v>
      </c>
      <c r="O11" s="11">
        <v>3.8999700000000002</v>
      </c>
      <c r="Q11" s="10"/>
      <c r="R11" s="2">
        <v>7.44</v>
      </c>
      <c r="S11" s="3" t="s">
        <v>29</v>
      </c>
      <c r="T11" s="11">
        <f t="shared" ref="T11:AF11" si="1">((C11/C$3)/($C$11/$C$3)-($C11/$C$3)/($C$11/$C$3))*100+100</f>
        <v>100</v>
      </c>
      <c r="U11" s="11">
        <f t="shared" si="1"/>
        <v>24.696285903133045</v>
      </c>
      <c r="V11" s="11">
        <f t="shared" si="1"/>
        <v>10.430011238513018</v>
      </c>
      <c r="W11" s="11">
        <f t="shared" si="1"/>
        <v>4.4256680381027564</v>
      </c>
      <c r="X11" s="11">
        <f t="shared" si="1"/>
        <v>2.48166739587748</v>
      </c>
      <c r="Y11" s="11">
        <f t="shared" si="1"/>
        <v>1.5130753367273257</v>
      </c>
      <c r="Z11" s="11">
        <f t="shared" si="1"/>
        <v>1.1538587031981677</v>
      </c>
      <c r="AA11" s="11">
        <f t="shared" si="1"/>
        <v>0.91856134600395478</v>
      </c>
      <c r="AB11" s="11">
        <f t="shared" si="1"/>
        <v>0.70161325523712037</v>
      </c>
      <c r="AC11" s="11">
        <f t="shared" si="1"/>
        <v>0.59123281575107001</v>
      </c>
      <c r="AD11" s="11">
        <f t="shared" si="1"/>
        <v>0.58894766631983941</v>
      </c>
      <c r="AE11" s="11">
        <f t="shared" si="1"/>
        <v>0.56129933728608705</v>
      </c>
      <c r="AF11" s="11">
        <f t="shared" si="1"/>
        <v>0.42571526654177205</v>
      </c>
      <c r="AI11" s="11">
        <f>AVERAGE(T11,T23,T35,T47,T59)</f>
        <v>100</v>
      </c>
      <c r="AJ11" s="11">
        <f>AVERAGE(U11,U23,U35,U47,U59)</f>
        <v>30.387023492402683</v>
      </c>
      <c r="AK11" s="11">
        <f>AVERAGE(V11,V23,V35,V47,V59)</f>
        <v>14.348118009289582</v>
      </c>
      <c r="AL11" s="11">
        <f>AVERAGE(W11,W23,W35,W47,W59)</f>
        <v>7.0012511171936751</v>
      </c>
      <c r="AM11" s="11">
        <f>AVERAGE(X11,X23,X35,X47,X59)</f>
        <v>3.9119414968098765</v>
      </c>
      <c r="AN11" s="11">
        <f>AVERAGE(Y11,Y23,Y35,Y47,Y59)</f>
        <v>2.2551378735506717</v>
      </c>
      <c r="AO11" s="11">
        <f>AVERAGE(Z11,Z23,Z35,Z47,Z59)</f>
        <v>1.5207984655964708</v>
      </c>
      <c r="AP11" s="11">
        <f>AVERAGE(AA11,AA23,AA35,AA47,AA59)</f>
        <v>1.0766304436861958</v>
      </c>
      <c r="AQ11" s="11">
        <f>AVERAGE(AB11,AB23,AB35,AB47,AB59)</f>
        <v>0.87854855779697516</v>
      </c>
      <c r="AR11" s="11">
        <f>AVERAGE(AC11,AC23,AC35,AC47,AC59)</f>
        <v>0.68721116472636934</v>
      </c>
      <c r="AS11" s="11">
        <f>AVERAGE(AD11,AD23,AD35,AD47,AD59)</f>
        <v>0.62566435932233733</v>
      </c>
      <c r="AT11" s="11">
        <f>AVERAGE(AE11,AE23,AE35,AE47,AE59)</f>
        <v>0.57188096799159494</v>
      </c>
      <c r="AU11" s="11">
        <f>AVERAGE(AF11,AF23,AF35,AF47,AF59)</f>
        <v>0.47805730230425636</v>
      </c>
    </row>
    <row r="12" spans="1:47" x14ac:dyDescent="0.2">
      <c r="S12" s="11" t="s">
        <v>17</v>
      </c>
      <c r="T12" s="11">
        <f>SUM(T4:T11)</f>
        <v>100</v>
      </c>
      <c r="U12" s="11">
        <f>SUM(U4:U11)</f>
        <v>86.727758808978507</v>
      </c>
      <c r="V12" s="11">
        <f t="shared" ref="V12:AF12" si="2">SUM(V4:V11)</f>
        <v>85.508487306215486</v>
      </c>
      <c r="W12" s="11">
        <f t="shared" si="2"/>
        <v>85.24585522130505</v>
      </c>
      <c r="X12" s="11">
        <f t="shared" si="2"/>
        <v>84.70916555616553</v>
      </c>
      <c r="Y12" s="11">
        <f t="shared" si="2"/>
        <v>85.314867928977478</v>
      </c>
      <c r="Z12" s="11">
        <f t="shared" si="2"/>
        <v>84.535008839267547</v>
      </c>
      <c r="AA12" s="11">
        <f t="shared" si="2"/>
        <v>84.65878760759405</v>
      </c>
      <c r="AB12" s="11">
        <f t="shared" si="2"/>
        <v>83.644826127143489</v>
      </c>
      <c r="AC12" s="11">
        <f t="shared" si="2"/>
        <v>83.380986196277618</v>
      </c>
      <c r="AD12" s="11">
        <f t="shared" si="2"/>
        <v>82.758901119492208</v>
      </c>
      <c r="AE12" s="11">
        <f t="shared" si="2"/>
        <v>81.772299064131602</v>
      </c>
      <c r="AF12" s="11">
        <f t="shared" si="2"/>
        <v>81.571774631228436</v>
      </c>
      <c r="AI12" s="11">
        <f>AVERAGE(T12,T24,T36,T48,T60)</f>
        <v>100</v>
      </c>
      <c r="AJ12" s="11">
        <f>AVERAGE(U12,U24,U36,U48,U60)</f>
        <v>87.455489364190768</v>
      </c>
      <c r="AK12" s="11">
        <f>AVERAGE(V12,V24,V36,V48,V60)</f>
        <v>86.099035822827034</v>
      </c>
      <c r="AL12" s="11">
        <f>AVERAGE(W12,W24,W36,W48,W60)</f>
        <v>85.712676464997372</v>
      </c>
      <c r="AM12" s="11">
        <f>AVERAGE(X12,X24,X36,X48,X60)</f>
        <v>85.326504954177764</v>
      </c>
      <c r="AN12" s="11">
        <f>AVERAGE(Y12,Y24,Y36,Y48,Y60)</f>
        <v>85.439253235001019</v>
      </c>
      <c r="AO12" s="11">
        <f>AVERAGE(Z12,Z24,Z36,Z48,Z60)</f>
        <v>84.866209280150173</v>
      </c>
      <c r="AP12" s="11">
        <f>AVERAGE(AA12,AA24,AA36,AA48,AA60)</f>
        <v>84.901324191319191</v>
      </c>
      <c r="AQ12" s="11">
        <f>AVERAGE(AB12,AB24,AB36,AB48,AB60)</f>
        <v>84.250775860620635</v>
      </c>
      <c r="AR12" s="11">
        <f>AVERAGE(AC12,AC24,AC36,AC48,AC60)</f>
        <v>83.650126297180122</v>
      </c>
      <c r="AS12" s="11">
        <f>AVERAGE(AD12,AD24,AD36,AD48,AD60)</f>
        <v>82.528797287122416</v>
      </c>
      <c r="AT12" s="11">
        <f>AVERAGE(AE12,AE24,AE36,AE48,AE60)</f>
        <v>82.152718703535015</v>
      </c>
      <c r="AU12" s="11">
        <f>AVERAGE(AF12,AF24,AF36,AF48,AF60)</f>
        <v>81.831360532599192</v>
      </c>
    </row>
    <row r="14" spans="1:47" x14ac:dyDescent="0.2">
      <c r="A14" s="11" t="s">
        <v>20</v>
      </c>
      <c r="B14" s="11" t="s">
        <v>0</v>
      </c>
      <c r="C14" s="11">
        <v>0</v>
      </c>
      <c r="D14" s="11">
        <v>2.5</v>
      </c>
      <c r="E14" s="11">
        <v>5</v>
      </c>
      <c r="F14" s="11">
        <v>7.5</v>
      </c>
      <c r="G14" s="11">
        <v>10</v>
      </c>
      <c r="H14" s="11">
        <v>12.5</v>
      </c>
      <c r="I14" s="11">
        <v>15</v>
      </c>
      <c r="J14" s="11">
        <v>17.5</v>
      </c>
      <c r="K14" s="11">
        <v>20</v>
      </c>
      <c r="L14" s="11">
        <v>22.5</v>
      </c>
      <c r="M14" s="11">
        <v>25</v>
      </c>
      <c r="N14" s="11">
        <v>27.5</v>
      </c>
      <c r="O14" s="11">
        <v>30</v>
      </c>
    </row>
    <row r="15" spans="1:47" x14ac:dyDescent="0.2">
      <c r="B15" s="11" t="s">
        <v>1</v>
      </c>
      <c r="C15" s="11">
        <v>202.31700000000001</v>
      </c>
      <c r="D15" s="11">
        <v>214.767</v>
      </c>
      <c r="E15" s="11">
        <v>214.56800000000001</v>
      </c>
      <c r="F15" s="11">
        <v>211.791</v>
      </c>
      <c r="G15" s="11">
        <v>209.75800000000001</v>
      </c>
      <c r="H15" s="11">
        <v>209.11799999999999</v>
      </c>
      <c r="I15" s="11">
        <v>209.19399999999999</v>
      </c>
      <c r="J15" s="11">
        <v>209.03100000000001</v>
      </c>
      <c r="K15" s="11">
        <v>209.08600000000001</v>
      </c>
      <c r="L15" s="11">
        <v>209.535</v>
      </c>
      <c r="M15" s="11">
        <v>210.21899999999999</v>
      </c>
      <c r="N15" s="11">
        <v>212.16800000000001</v>
      </c>
      <c r="O15" s="11">
        <v>211.78299999999999</v>
      </c>
      <c r="T15" s="11">
        <v>0</v>
      </c>
      <c r="U15" s="11">
        <v>2.5</v>
      </c>
      <c r="V15" s="11">
        <v>5</v>
      </c>
      <c r="W15" s="11">
        <v>7.5</v>
      </c>
      <c r="X15" s="11">
        <v>10</v>
      </c>
      <c r="Y15" s="11">
        <v>12.5</v>
      </c>
      <c r="Z15" s="11">
        <v>15</v>
      </c>
      <c r="AA15" s="11">
        <v>17.5</v>
      </c>
      <c r="AB15" s="11">
        <v>20</v>
      </c>
      <c r="AC15" s="11">
        <v>22.5</v>
      </c>
      <c r="AD15" s="11">
        <v>25</v>
      </c>
      <c r="AE15" s="11">
        <v>27.5</v>
      </c>
      <c r="AF15" s="11">
        <v>30</v>
      </c>
    </row>
    <row r="16" spans="1:47" x14ac:dyDescent="0.2">
      <c r="B16" s="11" t="s">
        <v>2</v>
      </c>
      <c r="C16" s="11">
        <v>0.70853500000000003</v>
      </c>
      <c r="D16" s="11">
        <v>87.027000000000001</v>
      </c>
      <c r="E16" s="11">
        <v>112.111</v>
      </c>
      <c r="F16" s="11">
        <v>123.589</v>
      </c>
      <c r="G16" s="11">
        <v>128.66499999999999</v>
      </c>
      <c r="H16" s="11">
        <v>133.375</v>
      </c>
      <c r="I16" s="11">
        <v>136.298</v>
      </c>
      <c r="J16" s="11">
        <v>140.387</v>
      </c>
      <c r="K16" s="11">
        <v>142.25399999999999</v>
      </c>
      <c r="L16" s="11">
        <v>144.27500000000001</v>
      </c>
      <c r="M16" s="11">
        <v>146.35499999999999</v>
      </c>
      <c r="N16" s="11">
        <v>149.33699999999999</v>
      </c>
      <c r="O16" s="11">
        <v>151.273</v>
      </c>
      <c r="Q16" s="1"/>
      <c r="R16" s="2">
        <v>5.01</v>
      </c>
      <c r="S16" s="3" t="s">
        <v>10</v>
      </c>
      <c r="T16" s="11">
        <f t="shared" ref="T16:AF22" si="3">((C16/C$15)/($C$23/$C$15)-($C16/$C$15)/($C$23/$C$15))*100</f>
        <v>0</v>
      </c>
      <c r="U16" s="11">
        <f t="shared" si="3"/>
        <v>9.4152016679754418</v>
      </c>
      <c r="V16" s="11">
        <f t="shared" si="3"/>
        <v>12.163973100008873</v>
      </c>
      <c r="W16" s="11">
        <f t="shared" si="3"/>
        <v>13.594741707119502</v>
      </c>
      <c r="X16" s="11">
        <f t="shared" si="3"/>
        <v>14.294472688901912</v>
      </c>
      <c r="Y16" s="11">
        <f t="shared" si="3"/>
        <v>14.866360467515729</v>
      </c>
      <c r="Z16" s="11">
        <f t="shared" si="3"/>
        <v>15.188415521308961</v>
      </c>
      <c r="AA16" s="11">
        <f t="shared" si="3"/>
        <v>15.658802132281712</v>
      </c>
      <c r="AB16" s="11">
        <f t="shared" si="3"/>
        <v>15.863943682406218</v>
      </c>
      <c r="AC16" s="11">
        <f t="shared" si="3"/>
        <v>16.05583333368109</v>
      </c>
      <c r="AD16" s="11">
        <f t="shared" si="3"/>
        <v>16.235226478069993</v>
      </c>
      <c r="AE16" s="11">
        <f t="shared" si="3"/>
        <v>16.414746726710984</v>
      </c>
      <c r="AF16" s="11">
        <f t="shared" si="3"/>
        <v>16.658989403525833</v>
      </c>
    </row>
    <row r="17" spans="1:32" x14ac:dyDescent="0.2">
      <c r="B17" s="11" t="s">
        <v>3</v>
      </c>
      <c r="C17" s="11">
        <v>0.78438399999999997</v>
      </c>
      <c r="D17" s="11">
        <v>40.562399999999997</v>
      </c>
      <c r="E17" s="11">
        <v>44.197000000000003</v>
      </c>
      <c r="F17" s="11">
        <v>47.150799999999997</v>
      </c>
      <c r="G17" s="11">
        <v>48.151800000000001</v>
      </c>
      <c r="H17" s="11">
        <v>50.264299999999999</v>
      </c>
      <c r="I17" s="11">
        <v>50.794699999999999</v>
      </c>
      <c r="J17" s="11">
        <v>54.072200000000002</v>
      </c>
      <c r="K17" s="11">
        <v>53.843200000000003</v>
      </c>
      <c r="L17" s="11">
        <v>53.740900000000003</v>
      </c>
      <c r="M17" s="11">
        <v>53.259599999999999</v>
      </c>
      <c r="N17" s="11">
        <v>53.5379</v>
      </c>
      <c r="O17" s="11">
        <v>54.085700000000003</v>
      </c>
      <c r="Q17" s="4"/>
      <c r="R17" s="2">
        <v>5.16</v>
      </c>
      <c r="S17" s="3" t="s">
        <v>11</v>
      </c>
      <c r="T17" s="11">
        <f t="shared" si="3"/>
        <v>0</v>
      </c>
      <c r="U17" s="11">
        <f t="shared" si="3"/>
        <v>4.3357191932717338</v>
      </c>
      <c r="V17" s="11">
        <f t="shared" si="3"/>
        <v>4.7368374591346543</v>
      </c>
      <c r="W17" s="11">
        <f t="shared" si="3"/>
        <v>5.1270168397366342</v>
      </c>
      <c r="X17" s="11">
        <f t="shared" si="3"/>
        <v>5.2894372652596857</v>
      </c>
      <c r="Y17" s="11">
        <f t="shared" si="3"/>
        <v>5.5426689212247844</v>
      </c>
      <c r="Z17" s="11">
        <f t="shared" si="3"/>
        <v>5.6000469880187387</v>
      </c>
      <c r="AA17" s="11">
        <f t="shared" si="3"/>
        <v>5.9719741667521991</v>
      </c>
      <c r="AB17" s="11">
        <f t="shared" si="3"/>
        <v>5.9447094828620717</v>
      </c>
      <c r="AC17" s="11">
        <f t="shared" si="3"/>
        <v>5.9203334155412959</v>
      </c>
      <c r="AD17" s="11">
        <f t="shared" si="3"/>
        <v>5.8471137156622595</v>
      </c>
      <c r="AE17" s="11">
        <f t="shared" si="3"/>
        <v>5.8233097243411853</v>
      </c>
      <c r="AF17" s="11">
        <f t="shared" si="3"/>
        <v>5.8946849923287834</v>
      </c>
    </row>
    <row r="18" spans="1:32" x14ac:dyDescent="0.2">
      <c r="B18" s="11" t="s">
        <v>4</v>
      </c>
      <c r="C18" s="11">
        <v>0.50092999999999999</v>
      </c>
      <c r="D18" s="11">
        <v>89.662000000000006</v>
      </c>
      <c r="E18" s="11">
        <v>115.319</v>
      </c>
      <c r="F18" s="11">
        <v>133.40799999999999</v>
      </c>
      <c r="G18" s="11">
        <v>148.37100000000001</v>
      </c>
      <c r="H18" s="11">
        <v>166.55199999999999</v>
      </c>
      <c r="I18" s="11">
        <v>181.791</v>
      </c>
      <c r="J18" s="11">
        <v>197.749</v>
      </c>
      <c r="K18" s="11">
        <v>211.733</v>
      </c>
      <c r="L18" s="11">
        <v>224.23099999999999</v>
      </c>
      <c r="M18" s="11">
        <v>233.559</v>
      </c>
      <c r="N18" s="11">
        <v>244.30600000000001</v>
      </c>
      <c r="O18" s="11">
        <v>253.48599999999999</v>
      </c>
      <c r="Q18" s="5"/>
      <c r="R18" s="2">
        <v>5.2</v>
      </c>
      <c r="S18" s="3" t="s">
        <v>12</v>
      </c>
      <c r="T18" s="11">
        <f t="shared" si="3"/>
        <v>0</v>
      </c>
      <c r="U18" s="11">
        <f t="shared" si="3"/>
        <v>9.7268101851309456</v>
      </c>
      <c r="V18" s="11">
        <f t="shared" si="3"/>
        <v>12.538437967570278</v>
      </c>
      <c r="W18" s="11">
        <f t="shared" si="3"/>
        <v>14.705399276356939</v>
      </c>
      <c r="X18" s="11">
        <f t="shared" si="3"/>
        <v>16.520398778761955</v>
      </c>
      <c r="Y18" s="11">
        <f t="shared" si="3"/>
        <v>18.608831921725706</v>
      </c>
      <c r="Z18" s="11">
        <f t="shared" si="3"/>
        <v>20.309390756943614</v>
      </c>
      <c r="AA18" s="11">
        <f t="shared" si="3"/>
        <v>22.114562722791902</v>
      </c>
      <c r="AB18" s="11">
        <f t="shared" si="3"/>
        <v>23.676272843770629</v>
      </c>
      <c r="AC18" s="11">
        <f t="shared" si="3"/>
        <v>25.023380766575702</v>
      </c>
      <c r="AD18" s="11">
        <f t="shared" si="3"/>
        <v>25.98176285876178</v>
      </c>
      <c r="AE18" s="11">
        <f t="shared" si="3"/>
        <v>26.929748363953131</v>
      </c>
      <c r="AF18" s="11">
        <f t="shared" si="3"/>
        <v>27.994741033457078</v>
      </c>
    </row>
    <row r="19" spans="1:32" x14ac:dyDescent="0.2">
      <c r="B19" s="11" t="s">
        <v>5</v>
      </c>
      <c r="C19" s="11">
        <v>0.37409300000000001</v>
      </c>
      <c r="D19" s="11">
        <v>15.219900000000001</v>
      </c>
      <c r="E19" s="11">
        <v>17.589400000000001</v>
      </c>
      <c r="F19" s="11">
        <v>18.969200000000001</v>
      </c>
      <c r="G19" s="11">
        <v>19.5777</v>
      </c>
      <c r="H19" s="11">
        <v>20.4392</v>
      </c>
      <c r="I19" s="11">
        <v>20.8855</v>
      </c>
      <c r="J19" s="11">
        <v>21.975899999999999</v>
      </c>
      <c r="K19" s="11">
        <v>22.289300000000001</v>
      </c>
      <c r="L19" s="11">
        <v>22.5563</v>
      </c>
      <c r="M19" s="11">
        <v>22.8674</v>
      </c>
      <c r="N19" s="11">
        <v>23.320699999999999</v>
      </c>
      <c r="O19" s="11">
        <v>23.9817</v>
      </c>
      <c r="Q19" s="6"/>
      <c r="R19" s="2">
        <v>5.52</v>
      </c>
      <c r="S19" s="3" t="s">
        <v>13</v>
      </c>
      <c r="T19" s="11">
        <f t="shared" si="3"/>
        <v>0</v>
      </c>
      <c r="U19" s="11">
        <f t="shared" si="3"/>
        <v>1.617615109494464</v>
      </c>
      <c r="V19" s="11">
        <f t="shared" si="3"/>
        <v>1.8779796168641985</v>
      </c>
      <c r="W19" s="11">
        <f t="shared" si="3"/>
        <v>2.055865735614427</v>
      </c>
      <c r="X19" s="11">
        <f t="shared" si="3"/>
        <v>2.1442030149339479</v>
      </c>
      <c r="Y19" s="11">
        <f t="shared" si="3"/>
        <v>2.2474533654092346</v>
      </c>
      <c r="Z19" s="11">
        <f t="shared" si="3"/>
        <v>2.2966234895485864</v>
      </c>
      <c r="AA19" s="11">
        <f t="shared" si="3"/>
        <v>2.4207091912816954</v>
      </c>
      <c r="AB19" s="11">
        <f t="shared" si="3"/>
        <v>2.455191735221292</v>
      </c>
      <c r="AC19" s="11">
        <f t="shared" si="3"/>
        <v>2.4797031354156984</v>
      </c>
      <c r="AD19" s="11">
        <f t="shared" si="3"/>
        <v>2.5061787334414167</v>
      </c>
      <c r="AE19" s="11">
        <f t="shared" si="3"/>
        <v>2.5328333266218355</v>
      </c>
      <c r="AF19" s="11">
        <f t="shared" si="3"/>
        <v>2.6106680468524308</v>
      </c>
    </row>
    <row r="20" spans="1:32" x14ac:dyDescent="0.2">
      <c r="B20" s="11" t="s">
        <v>6</v>
      </c>
      <c r="C20" s="11">
        <v>0.520482</v>
      </c>
      <c r="D20" s="11">
        <v>81.858199999999997</v>
      </c>
      <c r="E20" s="11">
        <v>101.718</v>
      </c>
      <c r="F20" s="11">
        <v>109.771</v>
      </c>
      <c r="G20" s="11">
        <v>112.562</v>
      </c>
      <c r="H20" s="11">
        <v>115.786</v>
      </c>
      <c r="I20" s="11">
        <v>117.276</v>
      </c>
      <c r="J20" s="11">
        <v>120.352</v>
      </c>
      <c r="K20" s="11">
        <v>121.081</v>
      </c>
      <c r="L20" s="11">
        <v>121.80800000000001</v>
      </c>
      <c r="M20" s="11">
        <v>122.041</v>
      </c>
      <c r="N20" s="11">
        <v>123.395</v>
      </c>
      <c r="O20" s="11">
        <v>124.343</v>
      </c>
      <c r="Q20" s="7"/>
      <c r="R20" s="2">
        <v>5.87</v>
      </c>
      <c r="S20" s="3" t="s">
        <v>14</v>
      </c>
      <c r="T20" s="11">
        <f t="shared" si="3"/>
        <v>0</v>
      </c>
      <c r="U20" s="11">
        <f t="shared" si="3"/>
        <v>8.8729141410249621</v>
      </c>
      <c r="V20" s="11">
        <f t="shared" si="3"/>
        <v>11.050515166164235</v>
      </c>
      <c r="W20" s="11">
        <f t="shared" si="3"/>
        <v>12.087375131477412</v>
      </c>
      <c r="X20" s="11">
        <f t="shared" si="3"/>
        <v>12.516967899162987</v>
      </c>
      <c r="Y20" s="11">
        <f t="shared" si="3"/>
        <v>12.916800667308904</v>
      </c>
      <c r="Z20" s="11">
        <f t="shared" si="3"/>
        <v>13.079022074877836</v>
      </c>
      <c r="AA20" s="11">
        <f t="shared" si="3"/>
        <v>13.434164259775075</v>
      </c>
      <c r="AB20" s="11">
        <f t="shared" si="3"/>
        <v>13.512332121524606</v>
      </c>
      <c r="AC20" s="11">
        <f t="shared" si="3"/>
        <v>13.564566907025061</v>
      </c>
      <c r="AD20" s="11">
        <f t="shared" si="3"/>
        <v>13.546212484880238</v>
      </c>
      <c r="AE20" s="11">
        <f t="shared" si="3"/>
        <v>13.570793987361411</v>
      </c>
      <c r="AF20" s="11">
        <f t="shared" si="3"/>
        <v>13.700487125574845</v>
      </c>
    </row>
    <row r="21" spans="1:32" x14ac:dyDescent="0.2">
      <c r="B21" s="11" t="s">
        <v>7</v>
      </c>
      <c r="C21" s="11">
        <v>0.28939799999999999</v>
      </c>
      <c r="D21" s="11">
        <v>19.5489</v>
      </c>
      <c r="E21" s="11">
        <v>24.450399999999998</v>
      </c>
      <c r="F21" s="11">
        <v>25.8903</v>
      </c>
      <c r="G21" s="11">
        <v>25.704799999999999</v>
      </c>
      <c r="H21" s="11">
        <v>24.836400000000001</v>
      </c>
      <c r="I21" s="11">
        <v>23.4085</v>
      </c>
      <c r="J21" s="11">
        <v>21.6904</v>
      </c>
      <c r="K21" s="11">
        <v>20.4407</v>
      </c>
      <c r="L21" s="11">
        <v>19.272400000000001</v>
      </c>
      <c r="M21" s="11">
        <v>17.897500000000001</v>
      </c>
      <c r="N21" s="11">
        <v>16.6282</v>
      </c>
      <c r="O21" s="11">
        <v>15.2721</v>
      </c>
      <c r="Q21" s="8"/>
      <c r="R21" s="2">
        <v>6.93</v>
      </c>
      <c r="S21" s="3" t="s">
        <v>15</v>
      </c>
      <c r="T21" s="11">
        <f t="shared" si="3"/>
        <v>0</v>
      </c>
      <c r="U21" s="11">
        <f t="shared" si="3"/>
        <v>2.0998517381641988</v>
      </c>
      <c r="V21" s="11">
        <f t="shared" si="3"/>
        <v>2.6372285799870383</v>
      </c>
      <c r="W21" s="11">
        <f t="shared" si="3"/>
        <v>2.831592200736857</v>
      </c>
      <c r="X21" s="11">
        <f t="shared" si="3"/>
        <v>2.8386341826445385</v>
      </c>
      <c r="Y21" s="11">
        <f t="shared" si="3"/>
        <v>2.7500955670544482</v>
      </c>
      <c r="Z21" s="11">
        <f t="shared" si="3"/>
        <v>2.5891058373399183</v>
      </c>
      <c r="AA21" s="11">
        <f t="shared" si="3"/>
        <v>2.3985090880143383</v>
      </c>
      <c r="AB21" s="11">
        <f t="shared" si="3"/>
        <v>2.2577836724672329</v>
      </c>
      <c r="AC21" s="11">
        <f t="shared" si="3"/>
        <v>2.1221932908960395</v>
      </c>
      <c r="AD21" s="11">
        <f t="shared" si="3"/>
        <v>1.9618897507710964</v>
      </c>
      <c r="AE21" s="11">
        <f t="shared" si="3"/>
        <v>1.8033437236911172</v>
      </c>
      <c r="AF21" s="11">
        <f t="shared" si="3"/>
        <v>1.6566061814917039</v>
      </c>
    </row>
    <row r="22" spans="1:32" x14ac:dyDescent="0.2">
      <c r="B22" s="11" t="s">
        <v>8</v>
      </c>
      <c r="C22" s="11">
        <v>0.44768599999999997</v>
      </c>
      <c r="D22" s="11">
        <v>204.464</v>
      </c>
      <c r="E22" s="11">
        <v>257.69099999999997</v>
      </c>
      <c r="F22" s="11">
        <v>266.79599999999999</v>
      </c>
      <c r="G22" s="11">
        <v>256.52600000000001</v>
      </c>
      <c r="H22" s="11">
        <v>241.17400000000001</v>
      </c>
      <c r="I22" s="11">
        <v>221.21</v>
      </c>
      <c r="J22" s="11">
        <v>197.66900000000001</v>
      </c>
      <c r="K22" s="11">
        <v>180.05799999999999</v>
      </c>
      <c r="L22" s="11">
        <v>163.92099999999999</v>
      </c>
      <c r="M22" s="11">
        <v>146.25</v>
      </c>
      <c r="N22" s="11">
        <v>131.279</v>
      </c>
      <c r="O22" s="11">
        <v>115.93300000000001</v>
      </c>
      <c r="Q22" s="9"/>
      <c r="R22" s="2">
        <v>7.08</v>
      </c>
      <c r="S22" s="3" t="s">
        <v>16</v>
      </c>
      <c r="T22" s="11">
        <f t="shared" si="3"/>
        <v>0</v>
      </c>
      <c r="U22" s="11">
        <f t="shared" si="3"/>
        <v>22.261354846022801</v>
      </c>
      <c r="V22" s="11">
        <f t="shared" si="3"/>
        <v>28.096114769969677</v>
      </c>
      <c r="W22" s="11">
        <f t="shared" si="3"/>
        <v>29.472784041349431</v>
      </c>
      <c r="X22" s="11">
        <f t="shared" si="3"/>
        <v>28.611408500285947</v>
      </c>
      <c r="Y22" s="11">
        <f t="shared" si="3"/>
        <v>26.978505831149779</v>
      </c>
      <c r="Z22" s="11">
        <f t="shared" si="3"/>
        <v>24.731967725092574</v>
      </c>
      <c r="AA22" s="11">
        <f t="shared" si="3"/>
        <v>22.111760825123248</v>
      </c>
      <c r="AB22" s="11">
        <f t="shared" si="3"/>
        <v>20.131817921687343</v>
      </c>
      <c r="AC22" s="11">
        <f t="shared" si="3"/>
        <v>18.283559577763256</v>
      </c>
      <c r="AD22" s="11">
        <f t="shared" si="3"/>
        <v>16.253738169693396</v>
      </c>
      <c r="AE22" s="11">
        <f t="shared" si="3"/>
        <v>14.450149838336015</v>
      </c>
      <c r="AF22" s="11">
        <f t="shared" si="3"/>
        <v>12.778202923093444</v>
      </c>
    </row>
    <row r="23" spans="1:32" x14ac:dyDescent="0.2">
      <c r="B23" s="11" t="s">
        <v>9</v>
      </c>
      <c r="C23" s="11">
        <v>863.21600000000001</v>
      </c>
      <c r="D23" s="11">
        <v>264.85300000000001</v>
      </c>
      <c r="E23" s="11">
        <v>115.47</v>
      </c>
      <c r="F23" s="11">
        <v>51.955599999999997</v>
      </c>
      <c r="G23" s="11">
        <v>26.7394</v>
      </c>
      <c r="H23" s="11">
        <v>14.949199999999999</v>
      </c>
      <c r="I23" s="11">
        <v>10.6394</v>
      </c>
      <c r="J23" s="11">
        <v>6.8276300000000001</v>
      </c>
      <c r="K23" s="11">
        <v>5.9976399999999996</v>
      </c>
      <c r="L23" s="11">
        <v>4.3178799999999997</v>
      </c>
      <c r="M23" s="11">
        <v>4.0837700000000003</v>
      </c>
      <c r="N23" s="11">
        <v>3.5949399999999998</v>
      </c>
      <c r="O23" s="11">
        <v>1.7798</v>
      </c>
      <c r="Q23" s="10"/>
      <c r="R23" s="2">
        <v>7.44</v>
      </c>
      <c r="S23" s="3" t="s">
        <v>18</v>
      </c>
      <c r="T23" s="11">
        <f t="shared" ref="T23:AF23" si="4">((C23/C$15)/($C$23/$C$15)-($C23/$C$15)/($C$23/$C$15))*100+100</f>
        <v>100</v>
      </c>
      <c r="U23" s="11">
        <f t="shared" si="4"/>
        <v>28.903487030561934</v>
      </c>
      <c r="V23" s="11">
        <f t="shared" si="4"/>
        <v>12.612962592469998</v>
      </c>
      <c r="W23" s="11">
        <f t="shared" si="4"/>
        <v>5.7496016786873838</v>
      </c>
      <c r="X23" s="11">
        <f t="shared" si="4"/>
        <v>2.9877621389248361</v>
      </c>
      <c r="Y23" s="11">
        <f t="shared" si="4"/>
        <v>1.6754807039671391</v>
      </c>
      <c r="Z23" s="11">
        <f t="shared" si="4"/>
        <v>1.1920124950898838</v>
      </c>
      <c r="AA23" s="11">
        <f t="shared" si="4"/>
        <v>0.76554755677149444</v>
      </c>
      <c r="AB23" s="11">
        <f t="shared" si="4"/>
        <v>0.67230808663096298</v>
      </c>
      <c r="AC23" s="11">
        <f t="shared" si="4"/>
        <v>0.48297748660792195</v>
      </c>
      <c r="AD23" s="11">
        <f t="shared" si="4"/>
        <v>0.45530477354989785</v>
      </c>
      <c r="AE23" s="11">
        <f t="shared" si="4"/>
        <v>0.39712265089075061</v>
      </c>
      <c r="AF23" s="11">
        <f t="shared" si="4"/>
        <v>0.19696678740430684</v>
      </c>
    </row>
    <row r="24" spans="1:32" x14ac:dyDescent="0.2">
      <c r="S24" s="11" t="s">
        <v>17</v>
      </c>
      <c r="T24" s="11">
        <f>SUM(T16:T23)</f>
        <v>100</v>
      </c>
      <c r="U24" s="11">
        <f>SUM(U16:U23)</f>
        <v>87.232953911646476</v>
      </c>
      <c r="V24" s="11">
        <f t="shared" ref="V24:AF24" si="5">SUM(V16:V23)</f>
        <v>85.714049252168948</v>
      </c>
      <c r="W24" s="11">
        <f t="shared" si="5"/>
        <v>85.624376611078588</v>
      </c>
      <c r="X24" s="11">
        <f t="shared" si="5"/>
        <v>85.203284468875808</v>
      </c>
      <c r="Y24" s="11">
        <f t="shared" si="5"/>
        <v>85.586197445355722</v>
      </c>
      <c r="Z24" s="11">
        <f t="shared" si="5"/>
        <v>84.986584888220108</v>
      </c>
      <c r="AA24" s="11">
        <f t="shared" si="5"/>
        <v>84.876029942791661</v>
      </c>
      <c r="AB24" s="11">
        <f t="shared" si="5"/>
        <v>84.514359546570361</v>
      </c>
      <c r="AC24" s="11">
        <f t="shared" si="5"/>
        <v>83.932547913506056</v>
      </c>
      <c r="AD24" s="11">
        <f t="shared" si="5"/>
        <v>82.787426964830075</v>
      </c>
      <c r="AE24" s="11">
        <f t="shared" si="5"/>
        <v>81.922048341906418</v>
      </c>
      <c r="AF24" s="11">
        <f t="shared" si="5"/>
        <v>81.491346493728429</v>
      </c>
    </row>
    <row r="26" spans="1:32" x14ac:dyDescent="0.2">
      <c r="A26" s="11" t="s">
        <v>21</v>
      </c>
      <c r="B26" s="11" t="s">
        <v>0</v>
      </c>
      <c r="C26" s="11">
        <v>0</v>
      </c>
      <c r="D26" s="11">
        <v>2.5</v>
      </c>
      <c r="E26" s="11">
        <v>5</v>
      </c>
      <c r="F26" s="11">
        <v>7.5</v>
      </c>
      <c r="G26" s="11">
        <v>10</v>
      </c>
      <c r="H26" s="11">
        <v>12.5</v>
      </c>
      <c r="I26" s="11">
        <v>15</v>
      </c>
      <c r="J26" s="11">
        <v>17.5</v>
      </c>
      <c r="K26" s="11">
        <v>20</v>
      </c>
      <c r="L26" s="11">
        <v>22.5</v>
      </c>
      <c r="M26" s="11">
        <v>25</v>
      </c>
      <c r="N26" s="11">
        <v>27.5</v>
      </c>
      <c r="O26" s="11">
        <v>30</v>
      </c>
    </row>
    <row r="27" spans="1:32" x14ac:dyDescent="0.2">
      <c r="B27" s="11" t="s">
        <v>1</v>
      </c>
      <c r="C27" s="11">
        <v>199.49199999999999</v>
      </c>
      <c r="D27" s="11">
        <v>212.44800000000001</v>
      </c>
      <c r="E27" s="11">
        <v>212.44900000000001</v>
      </c>
      <c r="F27" s="11">
        <v>211.887</v>
      </c>
      <c r="G27" s="11">
        <v>209.31100000000001</v>
      </c>
      <c r="H27" s="11">
        <v>209.328</v>
      </c>
      <c r="I27" s="11">
        <v>209.108</v>
      </c>
      <c r="J27" s="11">
        <v>207.37100000000001</v>
      </c>
      <c r="K27" s="11">
        <v>209.67699999999999</v>
      </c>
      <c r="L27" s="11">
        <v>210.22900000000001</v>
      </c>
      <c r="M27" s="11">
        <v>210.19800000000001</v>
      </c>
      <c r="N27" s="11">
        <v>212.67500000000001</v>
      </c>
      <c r="O27" s="11">
        <v>214.607</v>
      </c>
      <c r="T27" s="11">
        <v>0</v>
      </c>
      <c r="U27" s="11">
        <v>2.5</v>
      </c>
      <c r="V27" s="11">
        <v>5</v>
      </c>
      <c r="W27" s="11">
        <v>7.5</v>
      </c>
      <c r="X27" s="11">
        <v>10</v>
      </c>
      <c r="Y27" s="11">
        <v>12.5</v>
      </c>
      <c r="Z27" s="11">
        <v>15</v>
      </c>
      <c r="AA27" s="11">
        <v>17.5</v>
      </c>
      <c r="AB27" s="11">
        <v>20</v>
      </c>
      <c r="AC27" s="11">
        <v>22.5</v>
      </c>
      <c r="AD27" s="11">
        <v>25</v>
      </c>
      <c r="AE27" s="11">
        <v>27.5</v>
      </c>
      <c r="AF27" s="11">
        <v>30</v>
      </c>
    </row>
    <row r="28" spans="1:32" x14ac:dyDescent="0.2">
      <c r="B28" s="11" t="s">
        <v>2</v>
      </c>
      <c r="C28" s="11">
        <v>0.73156200000000005</v>
      </c>
      <c r="D28" s="11">
        <v>87.092699999999994</v>
      </c>
      <c r="E28" s="11">
        <v>111.708</v>
      </c>
      <c r="F28" s="11">
        <v>123.828</v>
      </c>
      <c r="G28" s="11">
        <v>128.80600000000001</v>
      </c>
      <c r="H28" s="11">
        <v>133.35</v>
      </c>
      <c r="I28" s="11">
        <v>136.72200000000001</v>
      </c>
      <c r="J28" s="11">
        <v>138.71199999999999</v>
      </c>
      <c r="K28" s="11">
        <v>142.96899999999999</v>
      </c>
      <c r="L28" s="11">
        <v>145.02199999999999</v>
      </c>
      <c r="M28" s="11">
        <v>145.84100000000001</v>
      </c>
      <c r="N28" s="11">
        <v>150.01</v>
      </c>
      <c r="O28" s="11">
        <v>153.149</v>
      </c>
      <c r="Q28" s="1"/>
      <c r="R28" s="2">
        <v>5.01</v>
      </c>
      <c r="S28" s="3" t="s">
        <v>10</v>
      </c>
      <c r="T28" s="11">
        <f t="shared" ref="T28:AF34" si="6">((C28/C$27)/($C$35/$C$27)-($C28/$C$27)/($C$35/$C$27))*100</f>
        <v>0</v>
      </c>
      <c r="U28" s="11">
        <f t="shared" si="6"/>
        <v>9.3411990420208593</v>
      </c>
      <c r="V28" s="11">
        <f t="shared" si="6"/>
        <v>12.005106396773078</v>
      </c>
      <c r="W28" s="11">
        <f t="shared" si="6"/>
        <v>13.352318607066627</v>
      </c>
      <c r="X28" s="11">
        <f t="shared" si="6"/>
        <v>14.064496755291936</v>
      </c>
      <c r="Y28" s="11">
        <f t="shared" si="6"/>
        <v>14.562446936020127</v>
      </c>
      <c r="Z28" s="11">
        <f t="shared" si="6"/>
        <v>14.948616575668636</v>
      </c>
      <c r="AA28" s="11">
        <f t="shared" si="6"/>
        <v>15.295175121631054</v>
      </c>
      <c r="AB28" s="11">
        <f t="shared" si="6"/>
        <v>15.592831284572387</v>
      </c>
      <c r="AC28" s="11">
        <f t="shared" si="6"/>
        <v>15.776196567125941</v>
      </c>
      <c r="AD28" s="11">
        <f t="shared" si="6"/>
        <v>15.868119836092903</v>
      </c>
      <c r="AE28" s="11">
        <f t="shared" si="6"/>
        <v>16.133027711699167</v>
      </c>
      <c r="AF28" s="11">
        <f t="shared" si="6"/>
        <v>16.323328321799586</v>
      </c>
    </row>
    <row r="29" spans="1:32" x14ac:dyDescent="0.2">
      <c r="B29" s="11" t="s">
        <v>3</v>
      </c>
      <c r="C29" s="11">
        <v>0.80788199999999999</v>
      </c>
      <c r="D29" s="11">
        <v>38.773699999999998</v>
      </c>
      <c r="E29" s="11">
        <v>44.813099999999999</v>
      </c>
      <c r="F29" s="11">
        <v>48.081200000000003</v>
      </c>
      <c r="G29" s="11">
        <v>49.227699999999999</v>
      </c>
      <c r="H29" s="11">
        <v>51.043199999999999</v>
      </c>
      <c r="I29" s="11">
        <v>52.5152</v>
      </c>
      <c r="J29" s="11">
        <v>53.969099999999997</v>
      </c>
      <c r="K29" s="11">
        <v>55.712499999999999</v>
      </c>
      <c r="L29" s="11">
        <v>55.672699999999999</v>
      </c>
      <c r="M29" s="11">
        <v>54.722200000000001</v>
      </c>
      <c r="N29" s="11">
        <v>55.776000000000003</v>
      </c>
      <c r="O29" s="11">
        <v>56.225000000000001</v>
      </c>
      <c r="Q29" s="4"/>
      <c r="R29" s="2">
        <v>5.16</v>
      </c>
      <c r="S29" s="3" t="s">
        <v>11</v>
      </c>
      <c r="T29" s="11">
        <f t="shared" si="6"/>
        <v>0</v>
      </c>
      <c r="U29" s="11">
        <f t="shared" si="6"/>
        <v>4.1031313752380099</v>
      </c>
      <c r="V29" s="11">
        <f t="shared" si="6"/>
        <v>4.7567160899002756</v>
      </c>
      <c r="W29" s="11">
        <f t="shared" si="6"/>
        <v>5.1242025891450522</v>
      </c>
      <c r="X29" s="11">
        <f t="shared" si="6"/>
        <v>5.3143506233460789</v>
      </c>
      <c r="Y29" s="11">
        <f t="shared" si="6"/>
        <v>5.5133205086166308</v>
      </c>
      <c r="Z29" s="11">
        <f t="shared" si="6"/>
        <v>5.6810691032110352</v>
      </c>
      <c r="AA29" s="11">
        <f t="shared" si="6"/>
        <v>5.8906343451030727</v>
      </c>
      <c r="AB29" s="11">
        <f t="shared" si="6"/>
        <v>6.0159969720797628</v>
      </c>
      <c r="AC29" s="11">
        <f t="shared" si="6"/>
        <v>5.9956034625611814</v>
      </c>
      <c r="AD29" s="11">
        <f t="shared" si="6"/>
        <v>5.8925334835300891</v>
      </c>
      <c r="AE29" s="11">
        <f t="shared" si="6"/>
        <v>5.9367440517080645</v>
      </c>
      <c r="AF29" s="11">
        <f t="shared" si="6"/>
        <v>5.930563960167615</v>
      </c>
    </row>
    <row r="30" spans="1:32" x14ac:dyDescent="0.2">
      <c r="B30" s="11" t="s">
        <v>4</v>
      </c>
      <c r="C30" s="11">
        <v>0.53928799999999999</v>
      </c>
      <c r="D30" s="11">
        <v>88.877899999999997</v>
      </c>
      <c r="E30" s="11">
        <v>112.62</v>
      </c>
      <c r="F30" s="11">
        <v>130.22</v>
      </c>
      <c r="G30" s="11">
        <v>144.61199999999999</v>
      </c>
      <c r="H30" s="11">
        <v>160.56800000000001</v>
      </c>
      <c r="I30" s="11">
        <v>175.75399999999999</v>
      </c>
      <c r="J30" s="11">
        <v>189.995</v>
      </c>
      <c r="K30" s="11">
        <v>204.34</v>
      </c>
      <c r="L30" s="11">
        <v>218.10499999999999</v>
      </c>
      <c r="M30" s="11">
        <v>225.38800000000001</v>
      </c>
      <c r="N30" s="11">
        <v>241.339</v>
      </c>
      <c r="O30" s="11">
        <v>250.863</v>
      </c>
      <c r="Q30" s="5"/>
      <c r="R30" s="2">
        <v>5.2</v>
      </c>
      <c r="S30" s="3" t="s">
        <v>12</v>
      </c>
      <c r="T30" s="11">
        <f t="shared" si="6"/>
        <v>0</v>
      </c>
      <c r="U30" s="11">
        <f t="shared" si="6"/>
        <v>9.5565604468540268</v>
      </c>
      <c r="V30" s="11">
        <f t="shared" si="6"/>
        <v>12.125966210004897</v>
      </c>
      <c r="W30" s="11">
        <f t="shared" si="6"/>
        <v>14.068077516092679</v>
      </c>
      <c r="X30" s="11">
        <f t="shared" si="6"/>
        <v>15.82288112844121</v>
      </c>
      <c r="Y30" s="11">
        <f t="shared" si="6"/>
        <v>17.574149923580173</v>
      </c>
      <c r="Z30" s="11">
        <f t="shared" si="6"/>
        <v>19.262444112430828</v>
      </c>
      <c r="AA30" s="11">
        <f t="shared" si="6"/>
        <v>21.003262567889177</v>
      </c>
      <c r="AB30" s="11">
        <f t="shared" si="6"/>
        <v>22.344576820505058</v>
      </c>
      <c r="AC30" s="11">
        <f t="shared" si="6"/>
        <v>23.791169584337105</v>
      </c>
      <c r="AD30" s="11">
        <f t="shared" si="6"/>
        <v>24.591319271921655</v>
      </c>
      <c r="AE30" s="11">
        <f t="shared" si="6"/>
        <v>26.028620441012691</v>
      </c>
      <c r="AF30" s="11">
        <f t="shared" si="6"/>
        <v>26.814093450673802</v>
      </c>
    </row>
    <row r="31" spans="1:32" x14ac:dyDescent="0.2">
      <c r="B31" s="11" t="s">
        <v>5</v>
      </c>
      <c r="C31" s="11">
        <v>0.44142500000000001</v>
      </c>
      <c r="D31" s="11">
        <v>14.634</v>
      </c>
      <c r="E31" s="11">
        <v>17.366099999999999</v>
      </c>
      <c r="F31" s="11">
        <v>18.831399999999999</v>
      </c>
      <c r="G31" s="11">
        <v>19.549900000000001</v>
      </c>
      <c r="H31" s="11">
        <v>20.122699999999998</v>
      </c>
      <c r="I31" s="11">
        <v>20.772600000000001</v>
      </c>
      <c r="J31" s="11">
        <v>21.498100000000001</v>
      </c>
      <c r="K31" s="11">
        <v>22.123799999999999</v>
      </c>
      <c r="L31" s="11">
        <v>22.4207</v>
      </c>
      <c r="M31" s="11">
        <v>22.743099999999998</v>
      </c>
      <c r="N31" s="11">
        <v>23.215399999999999</v>
      </c>
      <c r="O31" s="11">
        <v>23.83</v>
      </c>
      <c r="Q31" s="6"/>
      <c r="R31" s="2">
        <v>5.52</v>
      </c>
      <c r="S31" s="3" t="s">
        <v>13</v>
      </c>
      <c r="T31" s="11">
        <f t="shared" si="6"/>
        <v>0</v>
      </c>
      <c r="U31" s="11">
        <f t="shared" si="6"/>
        <v>1.53287350364812</v>
      </c>
      <c r="V31" s="11">
        <f t="shared" si="6"/>
        <v>1.8285432292249562</v>
      </c>
      <c r="W31" s="11">
        <f t="shared" si="6"/>
        <v>1.9925284923480959</v>
      </c>
      <c r="X31" s="11">
        <f t="shared" si="6"/>
        <v>2.0966010361509468</v>
      </c>
      <c r="Y31" s="11">
        <f t="shared" si="6"/>
        <v>2.1593412569523331</v>
      </c>
      <c r="Z31" s="11">
        <f t="shared" si="6"/>
        <v>2.2331247537562384</v>
      </c>
      <c r="AA31" s="11">
        <f t="shared" si="6"/>
        <v>2.3326949530215688</v>
      </c>
      <c r="AB31" s="11">
        <f t="shared" si="6"/>
        <v>2.3750913692966598</v>
      </c>
      <c r="AC31" s="11">
        <f t="shared" si="6"/>
        <v>2.4011923255181511</v>
      </c>
      <c r="AD31" s="11">
        <f t="shared" si="6"/>
        <v>2.4368188324800166</v>
      </c>
      <c r="AE31" s="11">
        <f t="shared" si="6"/>
        <v>2.4589045597676105</v>
      </c>
      <c r="AF31" s="11">
        <f t="shared" si="6"/>
        <v>2.5021555301511058</v>
      </c>
    </row>
    <row r="32" spans="1:32" x14ac:dyDescent="0.2">
      <c r="B32" s="11" t="s">
        <v>6</v>
      </c>
      <c r="C32" s="11">
        <v>0.57013999999999998</v>
      </c>
      <c r="D32" s="11">
        <v>83.33</v>
      </c>
      <c r="E32" s="11">
        <v>103.255</v>
      </c>
      <c r="F32" s="11">
        <v>112.04300000000001</v>
      </c>
      <c r="G32" s="11">
        <v>115.01600000000001</v>
      </c>
      <c r="H32" s="11">
        <v>117.562</v>
      </c>
      <c r="I32" s="11">
        <v>119.437</v>
      </c>
      <c r="J32" s="11">
        <v>120.84</v>
      </c>
      <c r="K32" s="11">
        <v>123.111</v>
      </c>
      <c r="L32" s="11">
        <v>124.229</v>
      </c>
      <c r="M32" s="11">
        <v>122.863</v>
      </c>
      <c r="N32" s="11">
        <v>126.03</v>
      </c>
      <c r="O32" s="11">
        <v>127.574</v>
      </c>
      <c r="Q32" s="7"/>
      <c r="R32" s="2">
        <v>5.87</v>
      </c>
      <c r="S32" s="3" t="s">
        <v>14</v>
      </c>
      <c r="T32" s="11">
        <f t="shared" si="6"/>
        <v>0</v>
      </c>
      <c r="U32" s="11">
        <f t="shared" si="6"/>
        <v>8.9525891899206904</v>
      </c>
      <c r="V32" s="11">
        <f t="shared" si="6"/>
        <v>11.108898198351753</v>
      </c>
      <c r="W32" s="11">
        <f t="shared" si="6"/>
        <v>12.092127153766349</v>
      </c>
      <c r="X32" s="11">
        <f t="shared" si="6"/>
        <v>12.568326073163627</v>
      </c>
      <c r="Y32" s="11">
        <f t="shared" si="6"/>
        <v>12.846944985914568</v>
      </c>
      <c r="Z32" s="11">
        <f t="shared" si="6"/>
        <v>13.0666912435381</v>
      </c>
      <c r="AA32" s="11">
        <f t="shared" si="6"/>
        <v>13.332247635092282</v>
      </c>
      <c r="AB32" s="11">
        <f t="shared" si="6"/>
        <v>13.433923260865058</v>
      </c>
      <c r="AC32" s="11">
        <f t="shared" si="6"/>
        <v>13.520748620398345</v>
      </c>
      <c r="AD32" s="11">
        <f t="shared" si="6"/>
        <v>13.373336034066577</v>
      </c>
      <c r="AE32" s="11">
        <f t="shared" si="6"/>
        <v>13.559192413370688</v>
      </c>
      <c r="AF32" s="11">
        <f t="shared" si="6"/>
        <v>13.601950885827103</v>
      </c>
    </row>
    <row r="33" spans="1:32" x14ac:dyDescent="0.2">
      <c r="B33" s="11" t="s">
        <v>7</v>
      </c>
      <c r="C33" s="11">
        <v>0.27060299999999998</v>
      </c>
      <c r="D33" s="11">
        <v>19.873000000000001</v>
      </c>
      <c r="E33" s="11">
        <v>24.8611</v>
      </c>
      <c r="F33" s="11">
        <v>26.5002</v>
      </c>
      <c r="G33" s="11">
        <v>26.5244</v>
      </c>
      <c r="H33" s="11">
        <v>25.666699999999999</v>
      </c>
      <c r="I33" s="11">
        <v>24.487200000000001</v>
      </c>
      <c r="J33" s="11">
        <v>23.545200000000001</v>
      </c>
      <c r="K33" s="11">
        <v>21.7319</v>
      </c>
      <c r="L33" s="11">
        <v>20.605799999999999</v>
      </c>
      <c r="M33" s="11">
        <v>19.468900000000001</v>
      </c>
      <c r="N33" s="11">
        <v>18.212399999999999</v>
      </c>
      <c r="O33" s="11">
        <v>17.624700000000001</v>
      </c>
      <c r="Q33" s="8"/>
      <c r="R33" s="2">
        <v>6.93</v>
      </c>
      <c r="S33" s="3" t="s">
        <v>15</v>
      </c>
      <c r="T33" s="11">
        <f t="shared" si="6"/>
        <v>0</v>
      </c>
      <c r="U33" s="11">
        <f t="shared" si="6"/>
        <v>2.1195462866490988</v>
      </c>
      <c r="V33" s="11">
        <f t="shared" si="6"/>
        <v>2.6593653579001164</v>
      </c>
      <c r="W33" s="11">
        <f t="shared" si="6"/>
        <v>2.8443611568855132</v>
      </c>
      <c r="X33" s="11">
        <f t="shared" si="6"/>
        <v>2.8824089380181936</v>
      </c>
      <c r="Y33" s="11">
        <f t="shared" si="6"/>
        <v>2.7879651404042507</v>
      </c>
      <c r="Z33" s="11">
        <f t="shared" si="6"/>
        <v>2.6612421181189956</v>
      </c>
      <c r="AA33" s="11">
        <f t="shared" si="6"/>
        <v>2.5793518277309979</v>
      </c>
      <c r="AB33" s="11">
        <f t="shared" si="6"/>
        <v>2.3518055695412361</v>
      </c>
      <c r="AC33" s="11">
        <f t="shared" si="6"/>
        <v>2.2223912013088971</v>
      </c>
      <c r="AD33" s="11">
        <f t="shared" si="6"/>
        <v>2.0983667428472446</v>
      </c>
      <c r="AE33" s="11">
        <f t="shared" si="6"/>
        <v>1.9377258672098985</v>
      </c>
      <c r="AF33" s="11">
        <f t="shared" si="6"/>
        <v>1.8570373848154136</v>
      </c>
    </row>
    <row r="34" spans="1:32" x14ac:dyDescent="0.2">
      <c r="B34" s="11" t="s">
        <v>8</v>
      </c>
      <c r="C34" s="11">
        <v>0.408049</v>
      </c>
      <c r="D34" s="11">
        <v>213.227</v>
      </c>
      <c r="E34" s="11">
        <v>265.31400000000002</v>
      </c>
      <c r="F34" s="11">
        <v>276.08499999999998</v>
      </c>
      <c r="G34" s="11">
        <v>269.47699999999998</v>
      </c>
      <c r="H34" s="11">
        <v>254.28200000000001</v>
      </c>
      <c r="I34" s="11">
        <v>234.28100000000001</v>
      </c>
      <c r="J34" s="11">
        <v>214.434</v>
      </c>
      <c r="K34" s="11">
        <v>193.47200000000001</v>
      </c>
      <c r="L34" s="11">
        <v>178.339</v>
      </c>
      <c r="M34" s="11">
        <v>159.416</v>
      </c>
      <c r="N34" s="11">
        <v>148.11099999999999</v>
      </c>
      <c r="O34" s="11">
        <v>133.072</v>
      </c>
      <c r="Q34" s="9"/>
      <c r="R34" s="2">
        <v>7.08</v>
      </c>
      <c r="S34" s="3" t="s">
        <v>16</v>
      </c>
      <c r="T34" s="11">
        <f t="shared" si="6"/>
        <v>0</v>
      </c>
      <c r="U34" s="11">
        <f t="shared" si="6"/>
        <v>23.029233133144622</v>
      </c>
      <c r="V34" s="11">
        <f t="shared" si="6"/>
        <v>28.666157304665536</v>
      </c>
      <c r="W34" s="11">
        <f t="shared" si="6"/>
        <v>29.911081069956708</v>
      </c>
      <c r="X34" s="11">
        <f t="shared" si="6"/>
        <v>29.553915176093902</v>
      </c>
      <c r="Y34" s="11">
        <f t="shared" si="6"/>
        <v>27.882538303641049</v>
      </c>
      <c r="Z34" s="11">
        <f t="shared" si="6"/>
        <v>25.712761945469143</v>
      </c>
      <c r="AA34" s="11">
        <f t="shared" si="6"/>
        <v>23.728026461699525</v>
      </c>
      <c r="AB34" s="11">
        <f t="shared" si="6"/>
        <v>21.167981031350315</v>
      </c>
      <c r="AC34" s="11">
        <f t="shared" si="6"/>
        <v>19.457237289830562</v>
      </c>
      <c r="AD34" s="11">
        <f t="shared" si="6"/>
        <v>17.390271194522551</v>
      </c>
      <c r="AE34" s="11">
        <f t="shared" si="6"/>
        <v>15.965015535502964</v>
      </c>
      <c r="AF34" s="11">
        <f t="shared" si="6"/>
        <v>14.209661393805231</v>
      </c>
    </row>
    <row r="35" spans="1:32" x14ac:dyDescent="0.2">
      <c r="B35" s="11" t="s">
        <v>9</v>
      </c>
      <c r="C35" s="11">
        <v>867.66</v>
      </c>
      <c r="D35" s="11">
        <v>268.04500000000002</v>
      </c>
      <c r="E35" s="11">
        <v>120.032</v>
      </c>
      <c r="F35" s="11">
        <v>56.982599999999998</v>
      </c>
      <c r="G35" s="11">
        <v>30.332599999999999</v>
      </c>
      <c r="H35" s="11">
        <v>17.511199999999999</v>
      </c>
      <c r="I35" s="11">
        <v>12.0075</v>
      </c>
      <c r="J35" s="11">
        <v>8.1856799999999996</v>
      </c>
      <c r="K35" s="11">
        <v>7.0568600000000004</v>
      </c>
      <c r="L35" s="11">
        <v>5.3311799999999998</v>
      </c>
      <c r="M35" s="11">
        <v>3.7200199999999999</v>
      </c>
      <c r="N35" s="11">
        <v>3.7791299999999999</v>
      </c>
      <c r="O35" s="11">
        <v>3.12</v>
      </c>
      <c r="Q35" s="10"/>
      <c r="R35" s="2">
        <v>7.44</v>
      </c>
      <c r="S35" s="3" t="s">
        <v>18</v>
      </c>
      <c r="T35" s="11">
        <f t="shared" ref="T35:AF35" si="7">((C35/C$27)/($C$35/$C$27)-($C35/$C$27)/($C$35/$C$27))*100+100</f>
        <v>100</v>
      </c>
      <c r="U35" s="11">
        <f t="shared" si="7"/>
        <v>29.008880659192471</v>
      </c>
      <c r="V35" s="11">
        <f t="shared" si="7"/>
        <v>12.9902724299901</v>
      </c>
      <c r="W35" s="11">
        <f t="shared" si="7"/>
        <v>6.1832080132679579</v>
      </c>
      <c r="X35" s="11">
        <f t="shared" si="7"/>
        <v>3.3319117752254499</v>
      </c>
      <c r="Y35" s="11">
        <f t="shared" si="7"/>
        <v>1.9233773262493656</v>
      </c>
      <c r="Z35" s="11">
        <f t="shared" si="7"/>
        <v>1.3202551033724461</v>
      </c>
      <c r="AA35" s="11">
        <f t="shared" si="7"/>
        <v>0.90757526012646395</v>
      </c>
      <c r="AB35" s="11">
        <f t="shared" si="7"/>
        <v>0.77381405782300305</v>
      </c>
      <c r="AC35" s="11">
        <f t="shared" si="7"/>
        <v>0.58305111403259957</v>
      </c>
      <c r="AD35" s="11">
        <f t="shared" si="7"/>
        <v>0.40690460342736401</v>
      </c>
      <c r="AE35" s="11">
        <f t="shared" si="7"/>
        <v>0.40855572264439388</v>
      </c>
      <c r="AF35" s="11">
        <f t="shared" si="7"/>
        <v>0.33426170053904514</v>
      </c>
    </row>
    <row r="36" spans="1:32" x14ac:dyDescent="0.2">
      <c r="S36" s="11" t="s">
        <v>17</v>
      </c>
      <c r="T36" s="11">
        <f>SUM(T28:T35)</f>
        <v>100</v>
      </c>
      <c r="U36" s="11">
        <f>SUM(U28:U35)</f>
        <v>87.644013636667893</v>
      </c>
      <c r="V36" s="11">
        <f t="shared" ref="V36:AC36" si="8">SUM(V28:V35)</f>
        <v>86.141025216810704</v>
      </c>
      <c r="W36" s="11">
        <f t="shared" si="8"/>
        <v>85.567904598528983</v>
      </c>
      <c r="X36" s="11">
        <f t="shared" si="8"/>
        <v>85.634891505731332</v>
      </c>
      <c r="Y36" s="11">
        <f t="shared" si="8"/>
        <v>85.2500843813785</v>
      </c>
      <c r="Z36" s="11">
        <f t="shared" si="8"/>
        <v>84.886204955565418</v>
      </c>
      <c r="AA36" s="11">
        <f t="shared" si="8"/>
        <v>85.068968172294134</v>
      </c>
      <c r="AB36" s="11">
        <f t="shared" si="8"/>
        <v>84.056020366033479</v>
      </c>
      <c r="AC36" s="11">
        <f t="shared" si="8"/>
        <v>83.747590165112783</v>
      </c>
      <c r="AD36" s="11">
        <f t="shared" ref="AD36:AF36" si="9">SUM(AD28:AD35)</f>
        <v>82.0576699988884</v>
      </c>
      <c r="AE36" s="11">
        <f t="shared" si="9"/>
        <v>82.427786302915479</v>
      </c>
      <c r="AF36" s="11">
        <f t="shared" si="9"/>
        <v>81.573052627778907</v>
      </c>
    </row>
    <row r="38" spans="1:32" x14ac:dyDescent="0.2">
      <c r="A38" s="11" t="s">
        <v>22</v>
      </c>
      <c r="B38" s="11" t="s">
        <v>0</v>
      </c>
      <c r="C38" s="11">
        <v>0</v>
      </c>
      <c r="D38" s="11">
        <v>2.5</v>
      </c>
      <c r="E38" s="11">
        <v>5</v>
      </c>
      <c r="F38" s="11">
        <v>7.5</v>
      </c>
      <c r="G38" s="11">
        <v>10</v>
      </c>
      <c r="H38" s="11">
        <v>12.5</v>
      </c>
      <c r="I38" s="11">
        <v>15</v>
      </c>
      <c r="J38" s="11">
        <v>17.5</v>
      </c>
      <c r="K38" s="11">
        <v>20</v>
      </c>
      <c r="L38" s="11">
        <v>22.5</v>
      </c>
      <c r="M38" s="11">
        <v>25</v>
      </c>
      <c r="N38" s="11">
        <v>27.5</v>
      </c>
      <c r="O38" s="11">
        <v>30</v>
      </c>
    </row>
    <row r="39" spans="1:32" x14ac:dyDescent="0.2">
      <c r="B39" s="11" t="s">
        <v>1</v>
      </c>
      <c r="C39" s="11">
        <v>178.04900000000001</v>
      </c>
      <c r="D39" s="11">
        <v>189.37799999999999</v>
      </c>
      <c r="E39" s="11">
        <v>191.41499999999999</v>
      </c>
      <c r="F39" s="11">
        <v>190.06800000000001</v>
      </c>
      <c r="G39" s="11">
        <v>189.96199999999999</v>
      </c>
      <c r="H39" s="11">
        <v>188.994</v>
      </c>
      <c r="I39" s="11">
        <v>190.14099999999999</v>
      </c>
      <c r="J39" s="11">
        <v>188.80099999999999</v>
      </c>
      <c r="K39" s="11">
        <v>189.35</v>
      </c>
      <c r="L39" s="11">
        <v>192.70400000000001</v>
      </c>
      <c r="M39" s="11">
        <v>192.33199999999999</v>
      </c>
      <c r="N39" s="11">
        <v>193.04599999999999</v>
      </c>
      <c r="O39" s="11">
        <v>194.18100000000001</v>
      </c>
      <c r="T39" s="11">
        <v>0</v>
      </c>
      <c r="U39" s="11">
        <v>19</v>
      </c>
      <c r="V39" s="11">
        <v>20</v>
      </c>
      <c r="W39" s="11">
        <v>21</v>
      </c>
      <c r="X39" s="11">
        <v>22</v>
      </c>
      <c r="Y39" s="11">
        <v>23</v>
      </c>
      <c r="Z39" s="11">
        <v>24</v>
      </c>
      <c r="AA39" s="11">
        <v>25</v>
      </c>
      <c r="AB39" s="11">
        <v>26</v>
      </c>
      <c r="AC39" s="11">
        <v>27</v>
      </c>
      <c r="AD39" s="11">
        <v>28</v>
      </c>
      <c r="AE39" s="11">
        <v>29</v>
      </c>
      <c r="AF39" s="11">
        <v>30</v>
      </c>
    </row>
    <row r="40" spans="1:32" x14ac:dyDescent="0.2">
      <c r="B40" s="11" t="s">
        <v>2</v>
      </c>
      <c r="C40" s="11">
        <v>0.61839</v>
      </c>
      <c r="D40" s="11">
        <v>77.946600000000004</v>
      </c>
      <c r="E40" s="11">
        <v>100.271</v>
      </c>
      <c r="F40" s="11">
        <v>111.94199999999999</v>
      </c>
      <c r="G40" s="11">
        <v>118.426</v>
      </c>
      <c r="H40" s="11">
        <v>122.788</v>
      </c>
      <c r="I40" s="11">
        <v>127.14</v>
      </c>
      <c r="J40" s="11">
        <v>129.59200000000001</v>
      </c>
      <c r="K40" s="11">
        <v>132.095</v>
      </c>
      <c r="L40" s="11">
        <v>134.72</v>
      </c>
      <c r="M40" s="11">
        <v>136.26599999999999</v>
      </c>
      <c r="N40" s="11">
        <v>138.65899999999999</v>
      </c>
      <c r="O40" s="11">
        <v>141.01900000000001</v>
      </c>
      <c r="Q40" s="1"/>
      <c r="R40" s="2">
        <v>5.01</v>
      </c>
      <c r="S40" s="3" t="s">
        <v>10</v>
      </c>
      <c r="T40" s="11">
        <f>((C40/C$39)/($C$47/$C$39)-($C40/$C$39)/($C$47/$C$39))*100</f>
        <v>0</v>
      </c>
      <c r="U40" s="11">
        <f t="shared" ref="U40:AF46" si="10">((D40/D$39)/($C$47/$C$39)-($C40/$C$39)/($C$47/$C$39))*100</f>
        <v>8.1322731826505912</v>
      </c>
      <c r="V40" s="11">
        <f t="shared" si="10"/>
        <v>10.368953327401607</v>
      </c>
      <c r="W40" s="11">
        <f t="shared" si="10"/>
        <v>11.666483295730815</v>
      </c>
      <c r="X40" s="11">
        <f t="shared" si="10"/>
        <v>12.353175837385171</v>
      </c>
      <c r="Y40" s="11">
        <f t="shared" si="10"/>
        <v>12.876700220122764</v>
      </c>
      <c r="Z40" s="11">
        <f t="shared" si="10"/>
        <v>13.254682264184453</v>
      </c>
      <c r="AA40" s="11">
        <f t="shared" si="10"/>
        <v>13.608033479492132</v>
      </c>
      <c r="AB40" s="11">
        <f t="shared" si="10"/>
        <v>13.831780420720952</v>
      </c>
      <c r="AC40" s="11">
        <f t="shared" si="10"/>
        <v>13.861268000292956</v>
      </c>
      <c r="AD40" s="11">
        <f t="shared" si="10"/>
        <v>14.048382196743367</v>
      </c>
      <c r="AE40" s="11">
        <f t="shared" si="10"/>
        <v>14.243172284632427</v>
      </c>
      <c r="AF40" s="11">
        <f t="shared" si="10"/>
        <v>14.401690836651809</v>
      </c>
    </row>
    <row r="41" spans="1:32" x14ac:dyDescent="0.2">
      <c r="B41" s="11" t="s">
        <v>3</v>
      </c>
      <c r="C41" s="11">
        <v>0.74779799999999996</v>
      </c>
      <c r="D41" s="11">
        <v>40.292999999999999</v>
      </c>
      <c r="E41" s="11">
        <v>45.809399999999997</v>
      </c>
      <c r="F41" s="11">
        <v>50.178699999999999</v>
      </c>
      <c r="G41" s="11">
        <v>52.269599999999997</v>
      </c>
      <c r="H41" s="11">
        <v>54.400599999999997</v>
      </c>
      <c r="I41" s="11">
        <v>57.085599999999999</v>
      </c>
      <c r="J41" s="11">
        <v>59.034999999999997</v>
      </c>
      <c r="K41" s="11">
        <v>60.117800000000003</v>
      </c>
      <c r="L41" s="11">
        <v>59.779600000000002</v>
      </c>
      <c r="M41" s="11">
        <v>60.271599999999999</v>
      </c>
      <c r="N41" s="11">
        <v>60.895600000000002</v>
      </c>
      <c r="O41" s="11">
        <v>61.344099999999997</v>
      </c>
      <c r="Q41" s="4"/>
      <c r="R41" s="2">
        <v>5.16</v>
      </c>
      <c r="S41" s="3" t="s">
        <v>11</v>
      </c>
      <c r="T41" s="11">
        <f t="shared" ref="T41:T46" si="11">((C41/C$39)/($C$47/$C$39)-($C41/$C$39)/($C$47/$C$39))*100</f>
        <v>0</v>
      </c>
      <c r="U41" s="11">
        <f t="shared" si="10"/>
        <v>4.1559084993644744</v>
      </c>
      <c r="V41" s="11">
        <f t="shared" si="10"/>
        <v>4.6850459765151937</v>
      </c>
      <c r="W41" s="11">
        <f t="shared" si="10"/>
        <v>5.1769070396269168</v>
      </c>
      <c r="X41" s="11">
        <f t="shared" si="10"/>
        <v>5.3991689800924432</v>
      </c>
      <c r="Y41" s="11">
        <f t="shared" si="10"/>
        <v>5.6519291048032558</v>
      </c>
      <c r="Z41" s="11">
        <f t="shared" si="10"/>
        <v>5.8987096678552806</v>
      </c>
      <c r="AA41" s="11">
        <f t="shared" si="10"/>
        <v>6.1469104515214932</v>
      </c>
      <c r="AB41" s="11">
        <f t="shared" si="10"/>
        <v>6.2427937062364558</v>
      </c>
      <c r="AC41" s="11">
        <f t="shared" si="10"/>
        <v>6.0977107513554429</v>
      </c>
      <c r="AD41" s="11">
        <f t="shared" si="10"/>
        <v>6.160639297034157</v>
      </c>
      <c r="AE41" s="11">
        <f t="shared" si="10"/>
        <v>6.2019532876856696</v>
      </c>
      <c r="AF41" s="11">
        <f t="shared" si="10"/>
        <v>6.2112368849588018</v>
      </c>
    </row>
    <row r="42" spans="1:32" x14ac:dyDescent="0.2">
      <c r="B42" s="11" t="s">
        <v>4</v>
      </c>
      <c r="C42" s="11">
        <v>0.44123200000000001</v>
      </c>
      <c r="D42" s="11">
        <v>81.145600000000002</v>
      </c>
      <c r="E42" s="11">
        <v>99.428399999999996</v>
      </c>
      <c r="F42" s="11">
        <v>111.625</v>
      </c>
      <c r="G42" s="11">
        <v>120.91800000000001</v>
      </c>
      <c r="H42" s="11">
        <v>131.482</v>
      </c>
      <c r="I42" s="11">
        <v>142.309</v>
      </c>
      <c r="J42" s="11">
        <v>154.95500000000001</v>
      </c>
      <c r="K42" s="11">
        <v>167.298</v>
      </c>
      <c r="L42" s="11">
        <v>176.82499999999999</v>
      </c>
      <c r="M42" s="11">
        <v>188.072</v>
      </c>
      <c r="N42" s="11">
        <v>200.72800000000001</v>
      </c>
      <c r="O42" s="11">
        <v>210.74600000000001</v>
      </c>
      <c r="Q42" s="5"/>
      <c r="R42" s="2">
        <v>5.2</v>
      </c>
      <c r="S42" s="3" t="s">
        <v>12</v>
      </c>
      <c r="T42" s="11">
        <f t="shared" si="11"/>
        <v>0</v>
      </c>
      <c r="U42" s="11">
        <f t="shared" si="10"/>
        <v>8.48869592800901</v>
      </c>
      <c r="V42" s="11">
        <f t="shared" si="10"/>
        <v>10.301065585742526</v>
      </c>
      <c r="W42" s="11">
        <f t="shared" si="10"/>
        <v>11.653076380154888</v>
      </c>
      <c r="X42" s="11">
        <f t="shared" si="10"/>
        <v>12.63440249982172</v>
      </c>
      <c r="Y42" s="11">
        <f t="shared" si="10"/>
        <v>13.813161182933461</v>
      </c>
      <c r="Z42" s="11">
        <f t="shared" si="10"/>
        <v>14.864174240257563</v>
      </c>
      <c r="AA42" s="11">
        <f t="shared" si="10"/>
        <v>16.304690636565685</v>
      </c>
      <c r="AB42" s="11">
        <f t="shared" si="10"/>
        <v>17.556186536867298</v>
      </c>
      <c r="AC42" s="11">
        <f t="shared" si="10"/>
        <v>18.234884815686609</v>
      </c>
      <c r="AD42" s="11">
        <f t="shared" si="10"/>
        <v>19.435474217045378</v>
      </c>
      <c r="AE42" s="11">
        <f t="shared" si="10"/>
        <v>20.669759565427274</v>
      </c>
      <c r="AF42" s="11">
        <f t="shared" si="10"/>
        <v>21.576668512162879</v>
      </c>
    </row>
    <row r="43" spans="1:32" x14ac:dyDescent="0.2">
      <c r="B43" s="11" t="s">
        <v>5</v>
      </c>
      <c r="C43" s="11">
        <v>0.33217400000000002</v>
      </c>
      <c r="D43" s="11">
        <v>14.281700000000001</v>
      </c>
      <c r="E43" s="11">
        <v>16.66</v>
      </c>
      <c r="F43" s="11">
        <v>18.173100000000002</v>
      </c>
      <c r="G43" s="11">
        <v>18.922899999999998</v>
      </c>
      <c r="H43" s="11">
        <v>19.513000000000002</v>
      </c>
      <c r="I43" s="11">
        <v>20.361899999999999</v>
      </c>
      <c r="J43" s="11">
        <v>20.871300000000002</v>
      </c>
      <c r="K43" s="11">
        <v>21.306000000000001</v>
      </c>
      <c r="L43" s="11">
        <v>21.5136</v>
      </c>
      <c r="M43" s="11">
        <v>21.970800000000001</v>
      </c>
      <c r="N43" s="11">
        <v>22.391200000000001</v>
      </c>
      <c r="O43" s="11">
        <v>22.8367</v>
      </c>
      <c r="Q43" s="6"/>
      <c r="R43" s="2">
        <v>5.52</v>
      </c>
      <c r="S43" s="3" t="s">
        <v>13</v>
      </c>
      <c r="T43" s="11">
        <f t="shared" si="11"/>
        <v>0</v>
      </c>
      <c r="U43" s="11">
        <f t="shared" si="10"/>
        <v>1.4655342372473308</v>
      </c>
      <c r="V43" s="11">
        <f t="shared" si="10"/>
        <v>1.6971225236755525</v>
      </c>
      <c r="W43" s="11">
        <f t="shared" si="10"/>
        <v>1.8680426033587643</v>
      </c>
      <c r="X43" s="11">
        <f t="shared" si="10"/>
        <v>1.9477565497050917</v>
      </c>
      <c r="Y43" s="11">
        <f t="shared" si="10"/>
        <v>2.0201390940154487</v>
      </c>
      <c r="Z43" s="11">
        <f t="shared" si="10"/>
        <v>2.096690785520873</v>
      </c>
      <c r="AA43" s="11">
        <f>((J43/J$39)/($C$47/$C$39)-($C43/$C$39)/($C$47/$C$39))*100</f>
        <v>2.1655981977427987</v>
      </c>
      <c r="AB43" s="11">
        <f t="shared" si="10"/>
        <v>2.2049570481413578</v>
      </c>
      <c r="AC43" s="11">
        <f t="shared" si="10"/>
        <v>2.1873993903340425</v>
      </c>
      <c r="AD43" s="11">
        <f t="shared" si="10"/>
        <v>2.2390694298633647</v>
      </c>
      <c r="AE43" s="11">
        <f t="shared" si="10"/>
        <v>2.2740441901567836</v>
      </c>
      <c r="AF43" s="11">
        <f t="shared" si="10"/>
        <v>2.306250688446684</v>
      </c>
    </row>
    <row r="44" spans="1:32" x14ac:dyDescent="0.2">
      <c r="B44" s="11" t="s">
        <v>6</v>
      </c>
      <c r="C44" s="11">
        <v>0.47651399999999999</v>
      </c>
      <c r="D44" s="11">
        <v>82.0505</v>
      </c>
      <c r="E44" s="11">
        <v>102.73099999999999</v>
      </c>
      <c r="F44" s="11">
        <v>112.748</v>
      </c>
      <c r="G44" s="11">
        <v>117.37</v>
      </c>
      <c r="H44" s="11">
        <v>120.402</v>
      </c>
      <c r="I44" s="11">
        <v>123.31699999999999</v>
      </c>
      <c r="J44" s="11">
        <v>125.398</v>
      </c>
      <c r="K44" s="11">
        <v>126.867</v>
      </c>
      <c r="L44" s="11">
        <v>127.699</v>
      </c>
      <c r="M44" s="11">
        <v>128.27000000000001</v>
      </c>
      <c r="N44" s="11">
        <v>129.827</v>
      </c>
      <c r="O44" s="11">
        <v>131.36199999999999</v>
      </c>
      <c r="Q44" s="7"/>
      <c r="R44" s="2">
        <v>5.87</v>
      </c>
      <c r="S44" s="3" t="s">
        <v>14</v>
      </c>
      <c r="T44" s="11">
        <f t="shared" si="11"/>
        <v>0</v>
      </c>
      <c r="U44" s="11">
        <f t="shared" si="10"/>
        <v>8.5799602370479811</v>
      </c>
      <c r="V44" s="11">
        <f t="shared" si="10"/>
        <v>10.640916004844508</v>
      </c>
      <c r="W44" s="11">
        <f t="shared" si="10"/>
        <v>11.766860041075276</v>
      </c>
      <c r="X44" s="11">
        <f t="shared" si="10"/>
        <v>12.258283873144988</v>
      </c>
      <c r="Y44" s="11">
        <f t="shared" si="10"/>
        <v>12.641015022654638</v>
      </c>
      <c r="Z44" s="11">
        <f t="shared" si="10"/>
        <v>12.86992131789507</v>
      </c>
      <c r="AA44" s="11">
        <f t="shared" si="10"/>
        <v>13.181273403379523</v>
      </c>
      <c r="AB44" s="11">
        <f t="shared" si="10"/>
        <v>13.297490973248467</v>
      </c>
      <c r="AC44" s="11">
        <f t="shared" si="10"/>
        <v>13.151152301016477</v>
      </c>
      <c r="AD44" s="11">
        <f t="shared" si="10"/>
        <v>13.235849227638047</v>
      </c>
      <c r="AE44" s="11">
        <f t="shared" si="10"/>
        <v>13.347411375053969</v>
      </c>
      <c r="AF44" s="11">
        <f t="shared" si="10"/>
        <v>13.426599776067292</v>
      </c>
    </row>
    <row r="45" spans="1:32" x14ac:dyDescent="0.2">
      <c r="B45" s="11" t="s">
        <v>7</v>
      </c>
      <c r="C45" s="11">
        <v>0.31751600000000002</v>
      </c>
      <c r="D45" s="11">
        <v>19.788900000000002</v>
      </c>
      <c r="E45" s="11">
        <v>25.7334</v>
      </c>
      <c r="F45" s="11">
        <v>28.499500000000001</v>
      </c>
      <c r="G45" s="11">
        <v>29.541699999999999</v>
      </c>
      <c r="H45" s="11">
        <v>29.5992</v>
      </c>
      <c r="I45" s="11">
        <v>28.528400000000001</v>
      </c>
      <c r="J45" s="11">
        <v>27.819900000000001</v>
      </c>
      <c r="K45" s="11">
        <v>26.459299999999999</v>
      </c>
      <c r="L45" s="11">
        <v>25.450700000000001</v>
      </c>
      <c r="M45" s="11">
        <v>24.161000000000001</v>
      </c>
      <c r="N45" s="11">
        <v>22.9785</v>
      </c>
      <c r="O45" s="11">
        <v>21.634399999999999</v>
      </c>
      <c r="Q45" s="8"/>
      <c r="R45" s="2">
        <v>6.93</v>
      </c>
      <c r="S45" s="3" t="s">
        <v>15</v>
      </c>
      <c r="T45" s="11">
        <f t="shared" si="11"/>
        <v>0</v>
      </c>
      <c r="U45" s="11">
        <f t="shared" si="10"/>
        <v>2.0466379156427181</v>
      </c>
      <c r="V45" s="11">
        <f t="shared" si="10"/>
        <v>2.6432992704659255</v>
      </c>
      <c r="W45" s="11">
        <f t="shared" si="10"/>
        <v>2.9522742766781982</v>
      </c>
      <c r="X45" s="11">
        <f t="shared" si="10"/>
        <v>3.0632638290059782</v>
      </c>
      <c r="Y45" s="11">
        <f t="shared" si="10"/>
        <v>3.0851978244539562</v>
      </c>
      <c r="Z45" s="11">
        <f t="shared" si="10"/>
        <v>2.9541558132571502</v>
      </c>
      <c r="AA45" s="11">
        <f t="shared" si="10"/>
        <v>2.9005992625602364</v>
      </c>
      <c r="AB45" s="11">
        <f t="shared" si="10"/>
        <v>2.7489038289623009</v>
      </c>
      <c r="AC45" s="11">
        <f t="shared" si="10"/>
        <v>2.5961484350313948</v>
      </c>
      <c r="AD45" s="11">
        <f t="shared" si="10"/>
        <v>2.4676215181285137</v>
      </c>
      <c r="AE45" s="11">
        <f t="shared" si="10"/>
        <v>2.3363057207468829</v>
      </c>
      <c r="AF45" s="11">
        <f t="shared" si="10"/>
        <v>2.1845151273069976</v>
      </c>
    </row>
    <row r="46" spans="1:32" x14ac:dyDescent="0.2">
      <c r="B46" s="11" t="s">
        <v>8</v>
      </c>
      <c r="C46" s="11">
        <v>0.45277899999999999</v>
      </c>
      <c r="D46" s="11">
        <v>215.10499999999999</v>
      </c>
      <c r="E46" s="11">
        <v>279.07799999999997</v>
      </c>
      <c r="F46" s="11">
        <v>304.39699999999999</v>
      </c>
      <c r="G46" s="11">
        <v>311.226</v>
      </c>
      <c r="H46" s="11">
        <v>307.93599999999998</v>
      </c>
      <c r="I46" s="11">
        <v>293.05599999999998</v>
      </c>
      <c r="J46" s="11">
        <v>282.12799999999999</v>
      </c>
      <c r="K46" s="11">
        <v>266.30399999999997</v>
      </c>
      <c r="L46" s="11">
        <v>251.14099999999999</v>
      </c>
      <c r="M46" s="11">
        <v>235.99199999999999</v>
      </c>
      <c r="N46" s="11">
        <v>222.80500000000001</v>
      </c>
      <c r="O46" s="11">
        <v>207.55699999999999</v>
      </c>
      <c r="Q46" s="9"/>
      <c r="R46" s="2">
        <v>7.08</v>
      </c>
      <c r="S46" s="3" t="s">
        <v>16</v>
      </c>
      <c r="T46" s="11">
        <f t="shared" si="11"/>
        <v>0</v>
      </c>
      <c r="U46" s="11">
        <f t="shared" si="10"/>
        <v>22.582506074450759</v>
      </c>
      <c r="V46" s="11">
        <f t="shared" si="10"/>
        <v>29.001204982486129</v>
      </c>
      <c r="W46" s="11">
        <f t="shared" si="10"/>
        <v>31.861467798621067</v>
      </c>
      <c r="X46" s="11">
        <f t="shared" si="10"/>
        <v>32.595607956341063</v>
      </c>
      <c r="Y46" s="11">
        <f t="shared" si="10"/>
        <v>32.415942934428102</v>
      </c>
      <c r="Z46" s="11">
        <f t="shared" si="10"/>
        <v>30.660713287066965</v>
      </c>
      <c r="AA46" s="11">
        <f t="shared" si="10"/>
        <v>29.725335305049803</v>
      </c>
      <c r="AB46" s="11">
        <f t="shared" si="10"/>
        <v>27.973767957683776</v>
      </c>
      <c r="AC46" s="11">
        <f t="shared" si="10"/>
        <v>25.918102267386139</v>
      </c>
      <c r="AD46" s="11">
        <f t="shared" si="10"/>
        <v>24.398845579640618</v>
      </c>
      <c r="AE46" s="11">
        <f t="shared" si="10"/>
        <v>22.947254739141094</v>
      </c>
      <c r="AF46" s="11">
        <f t="shared" si="10"/>
        <v>21.248131741043583</v>
      </c>
    </row>
    <row r="47" spans="1:32" x14ac:dyDescent="0.2">
      <c r="B47" s="11" t="s">
        <v>9</v>
      </c>
      <c r="C47" s="11">
        <v>893.54200000000003</v>
      </c>
      <c r="D47" s="11">
        <v>310.83</v>
      </c>
      <c r="E47" s="11">
        <v>164.93899999999999</v>
      </c>
      <c r="F47" s="11">
        <v>88.205399999999997</v>
      </c>
      <c r="G47" s="11">
        <v>50.259500000000003</v>
      </c>
      <c r="H47" s="11">
        <v>28.9955</v>
      </c>
      <c r="I47" s="11">
        <v>17.832899999999999</v>
      </c>
      <c r="J47" s="11">
        <v>12.3896</v>
      </c>
      <c r="K47" s="11">
        <v>9.8414000000000001</v>
      </c>
      <c r="L47" s="11">
        <v>7.9260700000000002</v>
      </c>
      <c r="M47" s="11">
        <v>7.3638399999999997</v>
      </c>
      <c r="N47" s="11">
        <v>7.0453799999999998</v>
      </c>
      <c r="O47" s="11">
        <v>6.6409500000000001</v>
      </c>
      <c r="Q47" s="10"/>
      <c r="R47" s="2">
        <v>7.44</v>
      </c>
      <c r="S47" s="3" t="s">
        <v>18</v>
      </c>
      <c r="T47" s="11">
        <f>((C47/C$39)/($C$47/$C$39)-($C47/$C$39)/($C$47/$C$39))*100+100</f>
        <v>100</v>
      </c>
      <c r="U47" s="11">
        <f t="shared" ref="U47:AF47" si="12">((D47/D$39)/($C$47/$C$39)-($C47/$C$39)/($C$47/$C$39))*100+100</f>
        <v>32.705287459970492</v>
      </c>
      <c r="V47" s="11">
        <f t="shared" si="12"/>
        <v>17.170065717589935</v>
      </c>
      <c r="W47" s="11">
        <f t="shared" si="12"/>
        <v>9.2472103513965465</v>
      </c>
      <c r="X47" s="11">
        <f t="shared" si="12"/>
        <v>5.2720072441803438</v>
      </c>
      <c r="Y47" s="11">
        <f t="shared" si="12"/>
        <v>3.0570824598519408</v>
      </c>
      <c r="Z47" s="11">
        <f t="shared" si="12"/>
        <v>1.8688341800435069</v>
      </c>
      <c r="AA47" s="11">
        <f t="shared" si="12"/>
        <v>1.3076079822558597</v>
      </c>
      <c r="AB47" s="11">
        <f t="shared" si="12"/>
        <v>1.035657470942283</v>
      </c>
      <c r="AC47" s="11">
        <f t="shared" si="12"/>
        <v>0.81958073620575078</v>
      </c>
      <c r="AD47" s="11">
        <f t="shared" si="12"/>
        <v>0.76291712572381698</v>
      </c>
      <c r="AE47" s="11">
        <f t="shared" si="12"/>
        <v>0.72722396610699036</v>
      </c>
      <c r="AF47" s="11">
        <f t="shared" si="12"/>
        <v>0.68147204492912294</v>
      </c>
    </row>
    <row r="48" spans="1:32" x14ac:dyDescent="0.2">
      <c r="S48" s="11" t="s">
        <v>17</v>
      </c>
      <c r="T48" s="11">
        <f>SUM(T40:T47)</f>
        <v>100</v>
      </c>
      <c r="U48" s="11">
        <f t="shared" ref="U48:AE48" si="13">SUM(U40:U47)</f>
        <v>88.156803534383357</v>
      </c>
      <c r="V48" s="11">
        <f t="shared" si="13"/>
        <v>86.507673388721372</v>
      </c>
      <c r="W48" s="11">
        <f t="shared" si="13"/>
        <v>86.192321786642466</v>
      </c>
      <c r="X48" s="11">
        <f t="shared" si="13"/>
        <v>85.523666769676794</v>
      </c>
      <c r="Y48" s="11">
        <f t="shared" si="13"/>
        <v>85.561167843263561</v>
      </c>
      <c r="Z48" s="11">
        <f t="shared" si="13"/>
        <v>84.467881556080854</v>
      </c>
      <c r="AA48" s="11">
        <f t="shared" si="13"/>
        <v>85.340048718567516</v>
      </c>
      <c r="AB48" s="11">
        <f t="shared" si="13"/>
        <v>84.891537942802884</v>
      </c>
      <c r="AC48" s="11">
        <f t="shared" si="13"/>
        <v>82.86624669730881</v>
      </c>
      <c r="AD48" s="11">
        <f t="shared" si="13"/>
        <v>82.748798591817263</v>
      </c>
      <c r="AE48" s="11">
        <f t="shared" si="13"/>
        <v>82.747125128951097</v>
      </c>
      <c r="AF48" s="11">
        <f t="shared" ref="AF48" si="14">SUM(AF40:AF47)</f>
        <v>82.036565611567156</v>
      </c>
    </row>
    <row r="50" spans="1:32" x14ac:dyDescent="0.2">
      <c r="A50" s="11" t="s">
        <v>23</v>
      </c>
      <c r="B50" s="11" t="s">
        <v>0</v>
      </c>
      <c r="C50" s="11">
        <v>0</v>
      </c>
      <c r="D50" s="11">
        <v>2.5</v>
      </c>
      <c r="E50" s="11">
        <v>5</v>
      </c>
      <c r="F50" s="11">
        <v>7.5</v>
      </c>
      <c r="G50" s="11">
        <v>10</v>
      </c>
      <c r="H50" s="11">
        <v>12.5</v>
      </c>
      <c r="I50" s="11">
        <v>15</v>
      </c>
      <c r="J50" s="11">
        <v>17.5</v>
      </c>
      <c r="K50" s="11">
        <v>20</v>
      </c>
      <c r="L50" s="11">
        <v>22.5</v>
      </c>
      <c r="M50" s="11">
        <v>25</v>
      </c>
      <c r="N50" s="11">
        <v>27.5</v>
      </c>
      <c r="O50" s="11">
        <v>30</v>
      </c>
    </row>
    <row r="51" spans="1:32" x14ac:dyDescent="0.2">
      <c r="B51" s="11" t="s">
        <v>1</v>
      </c>
      <c r="C51" s="11">
        <v>203.50700000000001</v>
      </c>
      <c r="D51" s="11">
        <v>216.404</v>
      </c>
      <c r="E51" s="11">
        <v>216.625</v>
      </c>
      <c r="F51" s="11">
        <v>216.39699999999999</v>
      </c>
      <c r="G51" s="11">
        <v>216.06899999999999</v>
      </c>
      <c r="H51" s="11">
        <v>214.81</v>
      </c>
      <c r="I51" s="11">
        <v>215.506</v>
      </c>
      <c r="J51" s="11">
        <v>216.90700000000001</v>
      </c>
      <c r="K51" s="11">
        <v>217.642</v>
      </c>
      <c r="L51" s="11">
        <v>216.12100000000001</v>
      </c>
      <c r="M51" s="11">
        <v>220.85499999999999</v>
      </c>
      <c r="N51" s="11">
        <v>220.68700000000001</v>
      </c>
      <c r="O51" s="11">
        <v>220.43299999999999</v>
      </c>
      <c r="T51" s="11">
        <v>0</v>
      </c>
      <c r="U51" s="11">
        <v>2.5</v>
      </c>
      <c r="V51" s="11">
        <v>5</v>
      </c>
      <c r="W51" s="11">
        <v>7.5</v>
      </c>
      <c r="X51" s="11">
        <v>10</v>
      </c>
      <c r="Y51" s="11">
        <v>12.5</v>
      </c>
      <c r="Z51" s="11">
        <v>15</v>
      </c>
      <c r="AA51" s="11">
        <v>17.5</v>
      </c>
      <c r="AB51" s="11">
        <v>20</v>
      </c>
      <c r="AC51" s="11">
        <v>22.5</v>
      </c>
      <c r="AD51" s="11">
        <v>25</v>
      </c>
      <c r="AE51" s="11">
        <v>27.5</v>
      </c>
      <c r="AF51" s="11">
        <v>30</v>
      </c>
    </row>
    <row r="52" spans="1:32" x14ac:dyDescent="0.2">
      <c r="B52" s="11" t="s">
        <v>2</v>
      </c>
      <c r="C52" s="11">
        <v>0.66874999999999996</v>
      </c>
      <c r="D52" s="11">
        <v>72.828100000000006</v>
      </c>
      <c r="E52" s="11">
        <v>99.129000000000005</v>
      </c>
      <c r="F52" s="11">
        <v>114.127</v>
      </c>
      <c r="G52" s="11">
        <v>120.375</v>
      </c>
      <c r="H52" s="11">
        <v>125.494</v>
      </c>
      <c r="I52" s="11">
        <v>130.30500000000001</v>
      </c>
      <c r="J52" s="11">
        <v>133.03899999999999</v>
      </c>
      <c r="K52" s="11">
        <v>136.035</v>
      </c>
      <c r="L52" s="11">
        <v>137.744</v>
      </c>
      <c r="M52" s="11">
        <v>141.24</v>
      </c>
      <c r="N52" s="11">
        <v>143.00399999999999</v>
      </c>
      <c r="O52" s="11">
        <v>145.756</v>
      </c>
      <c r="Q52" s="1"/>
      <c r="R52" s="2">
        <v>5.01</v>
      </c>
      <c r="S52" s="3" t="s">
        <v>10</v>
      </c>
      <c r="T52" s="11">
        <f>((C52/C$51)/($C$59/$C$51)-($C52/$C$51)/($C$59/$C$51))*100</f>
        <v>0</v>
      </c>
      <c r="U52" s="11">
        <f t="shared" ref="U52:AF58" si="15">((D52/D$51)/($C$59/$C$51)-($C52/$C$51)/($C$59/$C$51))*100</f>
        <v>7.8308710205291163</v>
      </c>
      <c r="V52" s="11">
        <f t="shared" si="15"/>
        <v>10.675791085383917</v>
      </c>
      <c r="W52" s="11">
        <f t="shared" si="15"/>
        <v>12.315741562615068</v>
      </c>
      <c r="X52" s="11">
        <f t="shared" si="15"/>
        <v>13.014049780581615</v>
      </c>
      <c r="Y52" s="11">
        <f t="shared" si="15"/>
        <v>13.65075247279314</v>
      </c>
      <c r="Z52" s="11">
        <f t="shared" si="15"/>
        <v>14.130999101232597</v>
      </c>
      <c r="AA52" s="11">
        <f t="shared" si="15"/>
        <v>14.335413219130865</v>
      </c>
      <c r="AB52" s="11">
        <f t="shared" si="15"/>
        <v>14.610212462093703</v>
      </c>
      <c r="AC52" s="11">
        <f t="shared" si="15"/>
        <v>14.89939449997383</v>
      </c>
      <c r="AD52" s="11">
        <f t="shared" si="15"/>
        <v>14.950337623964616</v>
      </c>
      <c r="AE52" s="11">
        <f t="shared" si="15"/>
        <v>15.149605223391619</v>
      </c>
      <c r="AF52" s="11">
        <f t="shared" si="15"/>
        <v>15.460516703301186</v>
      </c>
    </row>
    <row r="53" spans="1:32" x14ac:dyDescent="0.2">
      <c r="B53" s="11" t="s">
        <v>3</v>
      </c>
      <c r="C53" s="11">
        <v>0.76526700000000003</v>
      </c>
      <c r="D53" s="11">
        <v>36.209000000000003</v>
      </c>
      <c r="E53" s="11">
        <v>41.415599999999998</v>
      </c>
      <c r="F53" s="11">
        <v>46.001100000000001</v>
      </c>
      <c r="G53" s="11">
        <v>45.995899999999999</v>
      </c>
      <c r="H53" s="11">
        <v>48.447200000000002</v>
      </c>
      <c r="I53" s="11">
        <v>50.891599999999997</v>
      </c>
      <c r="J53" s="11">
        <v>51.4621</v>
      </c>
      <c r="K53" s="11">
        <v>52.567799999999998</v>
      </c>
      <c r="L53" s="11">
        <v>53.807699999999997</v>
      </c>
      <c r="M53" s="11">
        <v>53.246000000000002</v>
      </c>
      <c r="N53" s="11">
        <v>54.024799999999999</v>
      </c>
      <c r="O53" s="11">
        <v>55.218400000000003</v>
      </c>
      <c r="Q53" s="4"/>
      <c r="R53" s="2">
        <v>5.16</v>
      </c>
      <c r="S53" s="3" t="s">
        <v>11</v>
      </c>
      <c r="T53" s="11">
        <f t="shared" ref="T53:T57" si="16">((C53/C$51)/($C$59/$C$51)-($C53/$C$51)/($C$59/$C$51))*100</f>
        <v>0</v>
      </c>
      <c r="U53" s="11">
        <f t="shared" si="15"/>
        <v>3.8434161322392772</v>
      </c>
      <c r="V53" s="11">
        <f t="shared" si="15"/>
        <v>4.4041904335917721</v>
      </c>
      <c r="W53" s="11">
        <f t="shared" si="15"/>
        <v>4.9068596746627735</v>
      </c>
      <c r="X53" s="11">
        <f t="shared" si="15"/>
        <v>4.9138770697628402</v>
      </c>
      <c r="Y53" s="11">
        <f t="shared" si="15"/>
        <v>5.2113464387861734</v>
      </c>
      <c r="Z53" s="11">
        <f t="shared" si="15"/>
        <v>5.460763336256079</v>
      </c>
      <c r="AA53" s="11">
        <f t="shared" si="15"/>
        <v>5.4867260691167354</v>
      </c>
      <c r="AB53" s="11">
        <f t="shared" si="15"/>
        <v>5.5872786564842514</v>
      </c>
      <c r="AC53" s="11">
        <f t="shared" si="15"/>
        <v>5.7620339579139825</v>
      </c>
      <c r="AD53" s="11">
        <f t="shared" si="15"/>
        <v>5.5768680377302706</v>
      </c>
      <c r="AE53" s="11">
        <f t="shared" si="15"/>
        <v>5.6641060528495624</v>
      </c>
      <c r="AF53" s="11">
        <f t="shared" si="15"/>
        <v>5.7979734478865712</v>
      </c>
    </row>
    <row r="54" spans="1:32" x14ac:dyDescent="0.2">
      <c r="B54" s="11" t="s">
        <v>4</v>
      </c>
      <c r="C54" s="11">
        <v>0.45970499999999997</v>
      </c>
      <c r="D54" s="11">
        <v>84.988100000000003</v>
      </c>
      <c r="E54" s="11">
        <v>110.42400000000001</v>
      </c>
      <c r="F54" s="11">
        <v>127.581</v>
      </c>
      <c r="G54" s="11">
        <v>140.21299999999999</v>
      </c>
      <c r="H54" s="11">
        <v>153.61000000000001</v>
      </c>
      <c r="I54" s="11">
        <v>167.86500000000001</v>
      </c>
      <c r="J54" s="11">
        <v>180.23599999999999</v>
      </c>
      <c r="K54" s="11">
        <v>193.24799999999999</v>
      </c>
      <c r="L54" s="11">
        <v>205.90899999999999</v>
      </c>
      <c r="M54" s="11">
        <v>215.83</v>
      </c>
      <c r="N54" s="11">
        <v>226.358</v>
      </c>
      <c r="O54" s="11">
        <v>238.489</v>
      </c>
      <c r="Q54" s="5"/>
      <c r="R54" s="2">
        <v>5.2</v>
      </c>
      <c r="S54" s="3" t="s">
        <v>12</v>
      </c>
      <c r="T54" s="11">
        <f t="shared" si="16"/>
        <v>0</v>
      </c>
      <c r="U54" s="11">
        <f t="shared" si="15"/>
        <v>9.1754108803876093</v>
      </c>
      <c r="V54" s="11">
        <f t="shared" si="15"/>
        <v>11.925153075442772</v>
      </c>
      <c r="W54" s="11">
        <f t="shared" si="15"/>
        <v>13.800838566459781</v>
      </c>
      <c r="X54" s="11">
        <f t="shared" si="15"/>
        <v>15.19565040799859</v>
      </c>
      <c r="Y54" s="11">
        <f t="shared" si="15"/>
        <v>16.75054043283243</v>
      </c>
      <c r="Z54" s="11">
        <f t="shared" si="15"/>
        <v>18.250610322963588</v>
      </c>
      <c r="AA54" s="11">
        <f t="shared" si="15"/>
        <v>19.472585483666126</v>
      </c>
      <c r="AB54" s="11">
        <f t="shared" si="15"/>
        <v>20.811525271111236</v>
      </c>
      <c r="AC54" s="11">
        <f t="shared" si="15"/>
        <v>22.334968310360953</v>
      </c>
      <c r="AD54" s="11">
        <f t="shared" si="15"/>
        <v>22.910650935101021</v>
      </c>
      <c r="AE54" s="11">
        <f t="shared" si="15"/>
        <v>24.049135908372136</v>
      </c>
      <c r="AF54" s="11">
        <f t="shared" si="15"/>
        <v>25.370085084622414</v>
      </c>
    </row>
    <row r="55" spans="1:32" x14ac:dyDescent="0.2">
      <c r="B55" s="11" t="s">
        <v>5</v>
      </c>
      <c r="C55" s="11">
        <v>0.35604999999999998</v>
      </c>
      <c r="D55" s="11">
        <v>13.6058</v>
      </c>
      <c r="E55" s="11">
        <v>16.789200000000001</v>
      </c>
      <c r="F55" s="11">
        <v>18.7456</v>
      </c>
      <c r="G55" s="11">
        <v>19.260400000000001</v>
      </c>
      <c r="H55" s="11">
        <v>20.0105</v>
      </c>
      <c r="I55" s="11">
        <v>20.842400000000001</v>
      </c>
      <c r="J55" s="11">
        <v>21.3826</v>
      </c>
      <c r="K55" s="11">
        <v>21.8337</v>
      </c>
      <c r="L55" s="11">
        <v>22.390899999999998</v>
      </c>
      <c r="M55" s="11">
        <v>22.533000000000001</v>
      </c>
      <c r="N55" s="11">
        <v>23.2256</v>
      </c>
      <c r="O55" s="11">
        <v>23.751300000000001</v>
      </c>
      <c r="Q55" s="6"/>
      <c r="R55" s="2">
        <v>5.52</v>
      </c>
      <c r="S55" s="3" t="s">
        <v>13</v>
      </c>
      <c r="T55" s="11">
        <f t="shared" si="16"/>
        <v>0</v>
      </c>
      <c r="U55" s="11">
        <f t="shared" si="15"/>
        <v>1.4362831315753501</v>
      </c>
      <c r="V55" s="11">
        <f t="shared" si="15"/>
        <v>1.7800949400957597</v>
      </c>
      <c r="W55" s="11">
        <f t="shared" si="15"/>
        <v>1.9944577197879967</v>
      </c>
      <c r="X55" s="11">
        <f t="shared" si="15"/>
        <v>2.0535343667241248</v>
      </c>
      <c r="Y55" s="11">
        <f t="shared" si="15"/>
        <v>2.1478656055923486</v>
      </c>
      <c r="Z55" s="11">
        <f t="shared" si="15"/>
        <v>2.2315049121688593</v>
      </c>
      <c r="AA55" s="11">
        <f t="shared" si="15"/>
        <v>2.2753480685515277</v>
      </c>
      <c r="AB55" s="11">
        <f t="shared" si="15"/>
        <v>2.3162295170771778</v>
      </c>
      <c r="AC55" s="11">
        <f t="shared" si="15"/>
        <v>2.3934030122439038</v>
      </c>
      <c r="AD55" s="11">
        <f t="shared" si="15"/>
        <v>2.3563385358648157</v>
      </c>
      <c r="AE55" s="11">
        <f t="shared" si="15"/>
        <v>2.4319104929354247</v>
      </c>
      <c r="AF55" s="11">
        <f t="shared" si="15"/>
        <v>2.4908002471399153</v>
      </c>
    </row>
    <row r="56" spans="1:32" x14ac:dyDescent="0.2">
      <c r="B56" s="11" t="s">
        <v>6</v>
      </c>
      <c r="C56" s="11">
        <v>0.50519800000000004</v>
      </c>
      <c r="D56" s="11">
        <v>69.930599999999998</v>
      </c>
      <c r="E56" s="11">
        <v>93.786699999999996</v>
      </c>
      <c r="F56" s="11">
        <v>105.917</v>
      </c>
      <c r="G56" s="11">
        <v>110.142</v>
      </c>
      <c r="H56" s="11">
        <v>113.53700000000001</v>
      </c>
      <c r="I56" s="11">
        <v>116.96299999999999</v>
      </c>
      <c r="J56" s="11">
        <v>118.383</v>
      </c>
      <c r="K56" s="11">
        <v>120.30800000000001</v>
      </c>
      <c r="L56" s="11">
        <v>121.55500000000001</v>
      </c>
      <c r="M56" s="11">
        <v>122.33199999999999</v>
      </c>
      <c r="N56" s="11">
        <v>123.199</v>
      </c>
      <c r="O56" s="11">
        <v>125.63200000000001</v>
      </c>
      <c r="Q56" s="7"/>
      <c r="R56" s="2">
        <v>5.87</v>
      </c>
      <c r="S56" s="3" t="s">
        <v>14</v>
      </c>
      <c r="T56" s="11">
        <f t="shared" si="16"/>
        <v>0</v>
      </c>
      <c r="U56" s="11">
        <f t="shared" si="15"/>
        <v>7.5351288629664017</v>
      </c>
      <c r="V56" s="11">
        <f t="shared" si="15"/>
        <v>10.115170439180583</v>
      </c>
      <c r="W56" s="11">
        <f t="shared" si="15"/>
        <v>11.443109074251348</v>
      </c>
      <c r="X56" s="11">
        <f t="shared" si="15"/>
        <v>11.920054501043074</v>
      </c>
      <c r="Y56" s="11">
        <f t="shared" si="15"/>
        <v>12.36164374296645</v>
      </c>
      <c r="Z56" s="11">
        <f t="shared" si="15"/>
        <v>12.695096823488589</v>
      </c>
      <c r="AA56" s="11">
        <f t="shared" si="15"/>
        <v>12.766556669648073</v>
      </c>
      <c r="AB56" s="11">
        <f t="shared" si="15"/>
        <v>12.931084121485098</v>
      </c>
      <c r="AC56" s="11">
        <f t="shared" si="15"/>
        <v>13.158083729719714</v>
      </c>
      <c r="AD56" s="11">
        <f t="shared" si="15"/>
        <v>12.957462142675451</v>
      </c>
      <c r="AE56" s="11">
        <f t="shared" si="15"/>
        <v>13.059687229202666</v>
      </c>
      <c r="AF56" s="11">
        <f t="shared" si="15"/>
        <v>13.334163063823331</v>
      </c>
    </row>
    <row r="57" spans="1:32" x14ac:dyDescent="0.2">
      <c r="B57" s="11" t="s">
        <v>7</v>
      </c>
      <c r="C57" s="11">
        <v>0.270928</v>
      </c>
      <c r="D57" s="11">
        <v>17.430199999999999</v>
      </c>
      <c r="E57" s="11">
        <v>23.8383</v>
      </c>
      <c r="F57" s="11">
        <v>26.398099999999999</v>
      </c>
      <c r="G57" s="11">
        <v>27.6419</v>
      </c>
      <c r="H57" s="11">
        <v>27.238499999999998</v>
      </c>
      <c r="I57" s="11">
        <v>26.359200000000001</v>
      </c>
      <c r="J57" s="11">
        <v>25.3474</v>
      </c>
      <c r="K57" s="11">
        <v>23.9665</v>
      </c>
      <c r="L57" s="11">
        <v>22.387499999999999</v>
      </c>
      <c r="M57" s="11">
        <v>21.344200000000001</v>
      </c>
      <c r="N57" s="11">
        <v>19.619800000000001</v>
      </c>
      <c r="O57" s="11">
        <v>18.5504</v>
      </c>
      <c r="Q57" s="8"/>
      <c r="R57" s="2">
        <v>6.93</v>
      </c>
      <c r="S57" s="3" t="s">
        <v>15</v>
      </c>
      <c r="T57" s="11">
        <f t="shared" si="16"/>
        <v>0</v>
      </c>
      <c r="U57" s="11">
        <f t="shared" si="15"/>
        <v>1.8613870519197389</v>
      </c>
      <c r="V57" s="11">
        <f t="shared" si="15"/>
        <v>2.5545742537886711</v>
      </c>
      <c r="W57" s="11">
        <f t="shared" si="15"/>
        <v>2.8352654103163735</v>
      </c>
      <c r="X57" s="11">
        <f t="shared" si="15"/>
        <v>2.9748852116673099</v>
      </c>
      <c r="Y57" s="11">
        <f t="shared" si="15"/>
        <v>2.9483758329274088</v>
      </c>
      <c r="Z57" s="11">
        <f t="shared" si="15"/>
        <v>2.8428754442740889</v>
      </c>
      <c r="AA57" s="11">
        <f t="shared" si="15"/>
        <v>2.7146990575523819</v>
      </c>
      <c r="AB57" s="11">
        <f t="shared" si="15"/>
        <v>2.5563325310086547</v>
      </c>
      <c r="AC57" s="11">
        <f t="shared" si="15"/>
        <v>2.4028621342706686</v>
      </c>
      <c r="AD57" s="11">
        <f t="shared" si="15"/>
        <v>2.2396822086007724</v>
      </c>
      <c r="AE57" s="11">
        <f t="shared" si="15"/>
        <v>2.0577998083063758</v>
      </c>
      <c r="AF57" s="11">
        <f t="shared" si="15"/>
        <v>1.9462079023399594</v>
      </c>
    </row>
    <row r="58" spans="1:32" x14ac:dyDescent="0.2">
      <c r="B58" s="11" t="s">
        <v>8</v>
      </c>
      <c r="C58" s="11">
        <v>0.44704100000000002</v>
      </c>
      <c r="D58" s="11">
        <v>177.40700000000001</v>
      </c>
      <c r="E58" s="11">
        <v>245.98599999999999</v>
      </c>
      <c r="F58" s="11">
        <v>269.71100000000001</v>
      </c>
      <c r="G58" s="11">
        <v>276.35500000000002</v>
      </c>
      <c r="H58" s="11">
        <v>268.37900000000002</v>
      </c>
      <c r="I58" s="11">
        <v>255.196</v>
      </c>
      <c r="J58" s="11">
        <v>240.73</v>
      </c>
      <c r="K58" s="11">
        <v>223.92500000000001</v>
      </c>
      <c r="L58" s="11">
        <v>206.61600000000001</v>
      </c>
      <c r="M58" s="11">
        <v>192.084</v>
      </c>
      <c r="N58" s="11">
        <v>176.26599999999999</v>
      </c>
      <c r="O58" s="11">
        <v>163.07599999999999</v>
      </c>
      <c r="Q58" s="9"/>
      <c r="R58" s="2">
        <v>7.08</v>
      </c>
      <c r="S58" s="3" t="s">
        <v>16</v>
      </c>
      <c r="T58" s="11">
        <f>((C58/C$51)/($C$59/$C$51)-($C58/$C$51)/($C$59/$C$51))*100</f>
        <v>0</v>
      </c>
      <c r="U58" s="11">
        <f t="shared" si="15"/>
        <v>19.212243440504686</v>
      </c>
      <c r="V58" s="11">
        <f t="shared" si="15"/>
        <v>26.631691654850364</v>
      </c>
      <c r="W58" s="11">
        <f t="shared" si="15"/>
        <v>29.236084594824664</v>
      </c>
      <c r="X58" s="11">
        <f t="shared" si="15"/>
        <v>30.003106202820618</v>
      </c>
      <c r="Y58" s="11">
        <f t="shared" si="15"/>
        <v>29.306750509174321</v>
      </c>
      <c r="Z58" s="11">
        <f t="shared" si="15"/>
        <v>27.774484374954806</v>
      </c>
      <c r="AA58" s="11">
        <f t="shared" si="15"/>
        <v>26.027597874409693</v>
      </c>
      <c r="AB58" s="11">
        <f t="shared" si="15"/>
        <v>24.125122842941394</v>
      </c>
      <c r="AC58" s="11">
        <f t="shared" si="15"/>
        <v>22.413301198177763</v>
      </c>
      <c r="AD58" s="11">
        <f t="shared" si="15"/>
        <v>20.385602649056402</v>
      </c>
      <c r="AE58" s="11">
        <f t="shared" si="15"/>
        <v>18.716886801683</v>
      </c>
      <c r="AF58" s="11">
        <f t="shared" si="15"/>
        <v>17.332446137472655</v>
      </c>
    </row>
    <row r="59" spans="1:32" x14ac:dyDescent="0.2">
      <c r="B59" s="11" t="s">
        <v>9</v>
      </c>
      <c r="C59" s="11">
        <v>866.04700000000003</v>
      </c>
      <c r="D59" s="11">
        <v>337.25599999999997</v>
      </c>
      <c r="E59" s="11">
        <v>170.89</v>
      </c>
      <c r="F59" s="11">
        <v>86.57</v>
      </c>
      <c r="G59" s="11">
        <v>50.447400000000002</v>
      </c>
      <c r="H59" s="11">
        <v>28.3996</v>
      </c>
      <c r="I59" s="11">
        <v>18.975300000000001</v>
      </c>
      <c r="J59" s="11">
        <v>13.697100000000001</v>
      </c>
      <c r="K59" s="11">
        <v>11.201000000000001</v>
      </c>
      <c r="L59" s="11">
        <v>8.8221500000000006</v>
      </c>
      <c r="M59" s="11">
        <v>8.5927699999999998</v>
      </c>
      <c r="N59" s="11">
        <v>7.1864699999999999</v>
      </c>
      <c r="O59" s="11">
        <v>7.0531300000000003</v>
      </c>
      <c r="Q59" s="10"/>
      <c r="R59" s="2">
        <v>7.44</v>
      </c>
      <c r="S59" s="3" t="s">
        <v>18</v>
      </c>
      <c r="T59" s="11">
        <f>((C59/C$51)/($C$59/$C$51)-($C59/$C$51)/($C$59/$C$51))*100+100</f>
        <v>100</v>
      </c>
      <c r="U59" s="11">
        <f t="shared" ref="U59:AF59" si="17">((D59/D$51)/($C$59/$C$51)-($C59/$C$51)/($C$59/$C$51))*100+100</f>
        <v>36.621176409155453</v>
      </c>
      <c r="V59" s="11">
        <f t="shared" si="17"/>
        <v>18.537278067884856</v>
      </c>
      <c r="W59" s="11">
        <f t="shared" si="17"/>
        <v>9.4005675045137309</v>
      </c>
      <c r="X59" s="11">
        <f t="shared" si="17"/>
        <v>5.4863589298412734</v>
      </c>
      <c r="Y59" s="11">
        <f t="shared" si="17"/>
        <v>3.106673540957587</v>
      </c>
      <c r="Z59" s="11">
        <f t="shared" si="17"/>
        <v>2.0690318462783495</v>
      </c>
      <c r="AA59" s="11">
        <f t="shared" si="17"/>
        <v>1.4838600732732061</v>
      </c>
      <c r="AB59" s="11">
        <f t="shared" si="17"/>
        <v>1.2093499183515064</v>
      </c>
      <c r="AC59" s="11">
        <f t="shared" si="17"/>
        <v>0.9592136710345045</v>
      </c>
      <c r="AD59" s="11">
        <f t="shared" si="17"/>
        <v>0.91424762759076827</v>
      </c>
      <c r="AE59" s="11">
        <f t="shared" si="17"/>
        <v>0.76520316302975289</v>
      </c>
      <c r="AF59" s="11">
        <f t="shared" si="17"/>
        <v>0.75187071210703493</v>
      </c>
    </row>
    <row r="60" spans="1:32" x14ac:dyDescent="0.2">
      <c r="S60" s="11" t="s">
        <v>17</v>
      </c>
      <c r="T60" s="11">
        <f>SUM(T52:T59)</f>
        <v>100</v>
      </c>
      <c r="U60" s="11">
        <f>SUM(U52:U59)</f>
        <v>87.515916929277637</v>
      </c>
      <c r="V60" s="11">
        <f t="shared" ref="V60:AF60" si="18">SUM(V52:V59)</f>
        <v>86.623943950218703</v>
      </c>
      <c r="W60" s="11">
        <f t="shared" si="18"/>
        <v>85.932924107431731</v>
      </c>
      <c r="X60" s="11">
        <f t="shared" si="18"/>
        <v>85.561516470439443</v>
      </c>
      <c r="Y60" s="11">
        <f t="shared" si="18"/>
        <v>85.48394857602986</v>
      </c>
      <c r="Z60" s="11">
        <f t="shared" si="18"/>
        <v>85.455366161616965</v>
      </c>
      <c r="AA60" s="11">
        <f t="shared" si="18"/>
        <v>84.56278651534862</v>
      </c>
      <c r="AB60" s="11">
        <f t="shared" si="18"/>
        <v>84.147135320553019</v>
      </c>
      <c r="AC60" s="11">
        <f t="shared" si="18"/>
        <v>84.323260513695317</v>
      </c>
      <c r="AD60" s="11">
        <f t="shared" si="18"/>
        <v>82.291189760584118</v>
      </c>
      <c r="AE60" s="11">
        <f t="shared" si="18"/>
        <v>81.894334679770537</v>
      </c>
      <c r="AF60" s="11">
        <f t="shared" si="18"/>
        <v>82.484063298693073</v>
      </c>
    </row>
    <row r="62" spans="1:32" x14ac:dyDescent="0.2">
      <c r="S62" s="3"/>
    </row>
    <row r="63" spans="1:32" x14ac:dyDescent="0.2">
      <c r="S63" s="3"/>
    </row>
    <row r="64" spans="1:32" x14ac:dyDescent="0.2">
      <c r="S64" s="3"/>
    </row>
    <row r="69" spans="17:19" x14ac:dyDescent="0.2">
      <c r="Q69" s="3"/>
      <c r="R69" s="2"/>
      <c r="S69" s="3"/>
    </row>
    <row r="70" spans="17:19" x14ac:dyDescent="0.2">
      <c r="Q70" s="3"/>
      <c r="R70" s="2"/>
      <c r="S70" s="3"/>
    </row>
    <row r="71" spans="17:19" x14ac:dyDescent="0.2">
      <c r="Q71" s="3"/>
      <c r="R71" s="2"/>
      <c r="S71" s="3"/>
    </row>
    <row r="72" spans="17:19" x14ac:dyDescent="0.2">
      <c r="Q72" s="3"/>
      <c r="R72" s="2"/>
      <c r="S72" s="3"/>
    </row>
    <row r="73" spans="17:19" x14ac:dyDescent="0.2">
      <c r="Q73" s="12"/>
      <c r="R73" s="2"/>
      <c r="S73" s="3"/>
    </row>
    <row r="74" spans="17:19" x14ac:dyDescent="0.2">
      <c r="Q74" s="3"/>
      <c r="R74" s="2"/>
      <c r="S74" s="3"/>
    </row>
    <row r="75" spans="17:19" x14ac:dyDescent="0.2">
      <c r="Q75" s="12"/>
      <c r="R75" s="2"/>
      <c r="S75" s="3"/>
    </row>
    <row r="76" spans="17:19" x14ac:dyDescent="0.2">
      <c r="Q76" s="3"/>
      <c r="R76" s="2"/>
      <c r="S76" s="3"/>
    </row>
  </sheetData>
  <sortState xmlns:xlrd2="http://schemas.microsoft.com/office/spreadsheetml/2017/richdata2" ref="AT21:BD47">
    <sortCondition ref="AU22:AU47"/>
  </sortState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1A9B8-409A-4929-9AD6-B28F88312968}">
  <dimension ref="A1:K66"/>
  <sheetViews>
    <sheetView topLeftCell="A31" workbookViewId="0">
      <selection activeCell="C53" sqref="C53:K65"/>
    </sheetView>
  </sheetViews>
  <sheetFormatPr baseColWidth="10" defaultColWidth="9.140625" defaultRowHeight="15" x14ac:dyDescent="0.25"/>
  <sheetData>
    <row r="1" spans="1:11" x14ac:dyDescent="0.25">
      <c r="A1" t="s">
        <v>24</v>
      </c>
      <c r="B1">
        <v>0</v>
      </c>
      <c r="C1">
        <v>200.952</v>
      </c>
      <c r="D1">
        <v>0.764011</v>
      </c>
      <c r="E1">
        <v>0.81536200000000003</v>
      </c>
      <c r="F1">
        <v>0.52561599999999997</v>
      </c>
      <c r="G1">
        <v>0.398059</v>
      </c>
      <c r="H1">
        <v>0.57034200000000002</v>
      </c>
      <c r="I1">
        <v>0.30285200000000001</v>
      </c>
      <c r="J1">
        <v>0.19600200000000001</v>
      </c>
      <c r="K1">
        <v>802.42600000000004</v>
      </c>
    </row>
    <row r="2" spans="1:11" x14ac:dyDescent="0.25">
      <c r="A2" t="s">
        <v>24</v>
      </c>
      <c r="B2">
        <v>2.5</v>
      </c>
      <c r="C2">
        <v>227.41399999999999</v>
      </c>
      <c r="D2">
        <v>94.007499999999993</v>
      </c>
      <c r="E2">
        <v>41.370199999999997</v>
      </c>
      <c r="F2">
        <v>97.809100000000001</v>
      </c>
      <c r="G2">
        <v>15.809200000000001</v>
      </c>
      <c r="H2">
        <v>85.355599999999995</v>
      </c>
      <c r="I2">
        <v>20.483899999999998</v>
      </c>
      <c r="J2">
        <v>212.51</v>
      </c>
      <c r="K2">
        <v>224.26499999999999</v>
      </c>
    </row>
    <row r="3" spans="1:11" x14ac:dyDescent="0.25">
      <c r="A3" t="s">
        <v>24</v>
      </c>
      <c r="B3">
        <v>5</v>
      </c>
      <c r="C3">
        <v>227.95400000000001</v>
      </c>
      <c r="D3">
        <v>117.569</v>
      </c>
      <c r="E3">
        <v>43.600099999999998</v>
      </c>
      <c r="F3">
        <v>125.01900000000001</v>
      </c>
      <c r="G3">
        <v>18.051500000000001</v>
      </c>
      <c r="H3">
        <v>102.69199999999999</v>
      </c>
      <c r="I3">
        <v>24.901199999999999</v>
      </c>
      <c r="J3">
        <v>255.62</v>
      </c>
      <c r="K3">
        <v>94.938999999999993</v>
      </c>
    </row>
    <row r="4" spans="1:11" x14ac:dyDescent="0.25">
      <c r="A4" t="s">
        <v>24</v>
      </c>
      <c r="B4">
        <v>7.5</v>
      </c>
      <c r="C4">
        <v>226.49199999999999</v>
      </c>
      <c r="D4">
        <v>129.22499999999999</v>
      </c>
      <c r="E4">
        <v>46.570399999999999</v>
      </c>
      <c r="F4">
        <v>147.173</v>
      </c>
      <c r="G4">
        <v>19.715199999999999</v>
      </c>
      <c r="H4">
        <v>110.572</v>
      </c>
      <c r="I4">
        <v>25.692799999999998</v>
      </c>
      <c r="J4">
        <v>256.024</v>
      </c>
      <c r="K4">
        <v>40.026200000000003</v>
      </c>
    </row>
    <row r="5" spans="1:11" x14ac:dyDescent="0.25">
      <c r="A5" t="s">
        <v>24</v>
      </c>
      <c r="B5">
        <v>10</v>
      </c>
      <c r="C5">
        <v>223.9</v>
      </c>
      <c r="D5">
        <v>133.239</v>
      </c>
      <c r="E5">
        <v>46.521000000000001</v>
      </c>
      <c r="F5">
        <v>163.874</v>
      </c>
      <c r="G5">
        <v>20.495899999999999</v>
      </c>
      <c r="H5">
        <v>112.468</v>
      </c>
      <c r="I5">
        <v>24.9696</v>
      </c>
      <c r="J5">
        <v>237.57599999999999</v>
      </c>
      <c r="K5">
        <v>22.1876</v>
      </c>
    </row>
    <row r="6" spans="1:11" x14ac:dyDescent="0.25">
      <c r="A6" t="s">
        <v>24</v>
      </c>
      <c r="B6">
        <v>12.5</v>
      </c>
      <c r="C6">
        <v>224.845</v>
      </c>
      <c r="D6">
        <v>139.18299999999999</v>
      </c>
      <c r="E6">
        <v>49.2331</v>
      </c>
      <c r="F6">
        <v>185.94300000000001</v>
      </c>
      <c r="G6">
        <v>21.326000000000001</v>
      </c>
      <c r="H6">
        <v>116.548</v>
      </c>
      <c r="I6">
        <v>23.842600000000001</v>
      </c>
      <c r="J6">
        <v>220.322</v>
      </c>
      <c r="K6">
        <v>13.584899999999999</v>
      </c>
    </row>
    <row r="7" spans="1:11" x14ac:dyDescent="0.25">
      <c r="A7" t="s">
        <v>24</v>
      </c>
      <c r="B7">
        <v>15</v>
      </c>
      <c r="C7">
        <v>224.76400000000001</v>
      </c>
      <c r="D7">
        <v>142.48699999999999</v>
      </c>
      <c r="E7">
        <v>50.265599999999999</v>
      </c>
      <c r="F7">
        <v>202.376</v>
      </c>
      <c r="G7">
        <v>22.012599999999999</v>
      </c>
      <c r="H7">
        <v>118.239</v>
      </c>
      <c r="I7">
        <v>21.973700000000001</v>
      </c>
      <c r="J7">
        <v>194.99600000000001</v>
      </c>
      <c r="K7">
        <v>10.356</v>
      </c>
    </row>
    <row r="8" spans="1:11" x14ac:dyDescent="0.25">
      <c r="A8" t="s">
        <v>24</v>
      </c>
      <c r="B8">
        <v>17.5</v>
      </c>
      <c r="C8">
        <v>225.38800000000001</v>
      </c>
      <c r="D8">
        <v>145.94900000000001</v>
      </c>
      <c r="E8">
        <v>51.402799999999999</v>
      </c>
      <c r="F8">
        <v>220.49100000000001</v>
      </c>
      <c r="G8">
        <v>22.558399999999999</v>
      </c>
      <c r="H8">
        <v>120.741</v>
      </c>
      <c r="I8">
        <v>20.429099999999998</v>
      </c>
      <c r="J8">
        <v>176.09899999999999</v>
      </c>
      <c r="K8">
        <v>8.2670700000000004</v>
      </c>
    </row>
    <row r="9" spans="1:11" x14ac:dyDescent="0.25">
      <c r="A9" t="s">
        <v>24</v>
      </c>
      <c r="B9">
        <v>20</v>
      </c>
      <c r="C9">
        <v>226.31200000000001</v>
      </c>
      <c r="D9">
        <v>149.893</v>
      </c>
      <c r="E9">
        <v>53.595700000000001</v>
      </c>
      <c r="F9">
        <v>233.852</v>
      </c>
      <c r="G9">
        <v>23.4907</v>
      </c>
      <c r="H9">
        <v>122.973</v>
      </c>
      <c r="I9">
        <v>18.3385</v>
      </c>
      <c r="J9">
        <v>151.43100000000001</v>
      </c>
      <c r="K9">
        <v>6.3404199999999999</v>
      </c>
    </row>
    <row r="10" spans="1:11" x14ac:dyDescent="0.25">
      <c r="A10" t="s">
        <v>24</v>
      </c>
      <c r="B10">
        <v>22.5</v>
      </c>
      <c r="C10">
        <v>226.029</v>
      </c>
      <c r="D10">
        <v>150.89099999999999</v>
      </c>
      <c r="E10">
        <v>52.183100000000003</v>
      </c>
      <c r="F10">
        <v>246.83600000000001</v>
      </c>
      <c r="G10">
        <v>23.4053</v>
      </c>
      <c r="H10">
        <v>122.782</v>
      </c>
      <c r="I10">
        <v>17.345099999999999</v>
      </c>
      <c r="J10">
        <v>137.804</v>
      </c>
      <c r="K10">
        <v>5.3362400000000001</v>
      </c>
    </row>
    <row r="11" spans="1:11" x14ac:dyDescent="0.25">
      <c r="A11" t="s">
        <v>24</v>
      </c>
      <c r="B11">
        <v>25</v>
      </c>
      <c r="C11">
        <v>227.631</v>
      </c>
      <c r="D11">
        <v>154.44200000000001</v>
      </c>
      <c r="E11">
        <v>52.532899999999998</v>
      </c>
      <c r="F11">
        <v>258.95600000000002</v>
      </c>
      <c r="G11">
        <v>24.0078</v>
      </c>
      <c r="H11">
        <v>124.175</v>
      </c>
      <c r="I11">
        <v>15.7316</v>
      </c>
      <c r="J11">
        <v>121.092</v>
      </c>
      <c r="K11">
        <v>5.3532900000000003</v>
      </c>
    </row>
    <row r="12" spans="1:11" x14ac:dyDescent="0.25">
      <c r="A12" t="s">
        <v>24</v>
      </c>
      <c r="B12">
        <v>27.5</v>
      </c>
      <c r="C12">
        <v>229.803</v>
      </c>
      <c r="D12">
        <v>157.64099999999999</v>
      </c>
      <c r="E12">
        <v>52.685000000000002</v>
      </c>
      <c r="F12">
        <v>268.714</v>
      </c>
      <c r="G12">
        <v>24.564699999999998</v>
      </c>
      <c r="H12">
        <v>125.627</v>
      </c>
      <c r="I12">
        <v>14.4612</v>
      </c>
      <c r="J12">
        <v>105.61</v>
      </c>
      <c r="K12">
        <v>5.1506600000000002</v>
      </c>
    </row>
    <row r="13" spans="1:11" x14ac:dyDescent="0.25">
      <c r="A13" t="s">
        <v>24</v>
      </c>
      <c r="B13">
        <v>30</v>
      </c>
      <c r="C13">
        <v>229.41900000000001</v>
      </c>
      <c r="D13">
        <v>159.59800000000001</v>
      </c>
      <c r="E13">
        <v>53.1449</v>
      </c>
      <c r="F13">
        <v>277.61399999999998</v>
      </c>
      <c r="G13">
        <v>25.1234</v>
      </c>
      <c r="H13">
        <v>126.44199999999999</v>
      </c>
      <c r="I13">
        <v>13.046900000000001</v>
      </c>
      <c r="J13">
        <v>92.486699999999999</v>
      </c>
      <c r="K13">
        <v>3.8999700000000002</v>
      </c>
    </row>
    <row r="14" spans="1:11" x14ac:dyDescent="0.25">
      <c r="A14" t="s">
        <v>25</v>
      </c>
      <c r="B14">
        <v>0</v>
      </c>
      <c r="C14">
        <v>202.31700000000001</v>
      </c>
      <c r="D14">
        <v>0.70853500000000003</v>
      </c>
      <c r="E14">
        <v>0.78438399999999997</v>
      </c>
      <c r="F14">
        <v>0.50092999999999999</v>
      </c>
      <c r="G14">
        <v>0.37409300000000001</v>
      </c>
      <c r="H14">
        <v>0.520482</v>
      </c>
      <c r="I14">
        <v>0.28939799999999999</v>
      </c>
      <c r="J14">
        <v>0.44768599999999997</v>
      </c>
      <c r="K14">
        <v>863.21600000000001</v>
      </c>
    </row>
    <row r="15" spans="1:11" x14ac:dyDescent="0.25">
      <c r="A15" t="s">
        <v>25</v>
      </c>
      <c r="B15">
        <v>2.5</v>
      </c>
      <c r="C15">
        <v>214.767</v>
      </c>
      <c r="D15">
        <v>87.027000000000001</v>
      </c>
      <c r="E15">
        <v>40.562399999999997</v>
      </c>
      <c r="F15">
        <v>89.662000000000006</v>
      </c>
      <c r="G15">
        <v>15.219900000000001</v>
      </c>
      <c r="H15">
        <v>81.858199999999997</v>
      </c>
      <c r="I15">
        <v>19.5489</v>
      </c>
      <c r="J15">
        <v>204.464</v>
      </c>
      <c r="K15">
        <v>264.85300000000001</v>
      </c>
    </row>
    <row r="16" spans="1:11" x14ac:dyDescent="0.25">
      <c r="A16" t="s">
        <v>25</v>
      </c>
      <c r="B16">
        <v>5</v>
      </c>
      <c r="C16">
        <v>214.56800000000001</v>
      </c>
      <c r="D16">
        <v>112.111</v>
      </c>
      <c r="E16">
        <v>44.197000000000003</v>
      </c>
      <c r="F16">
        <v>115.319</v>
      </c>
      <c r="G16">
        <v>17.589400000000001</v>
      </c>
      <c r="H16">
        <v>101.718</v>
      </c>
      <c r="I16">
        <v>24.450399999999998</v>
      </c>
      <c r="J16">
        <v>257.69099999999997</v>
      </c>
      <c r="K16">
        <v>115.47</v>
      </c>
    </row>
    <row r="17" spans="1:11" x14ac:dyDescent="0.25">
      <c r="A17" t="s">
        <v>25</v>
      </c>
      <c r="B17">
        <v>7.5</v>
      </c>
      <c r="C17">
        <v>211.791</v>
      </c>
      <c r="D17">
        <v>123.589</v>
      </c>
      <c r="E17">
        <v>47.150799999999997</v>
      </c>
      <c r="F17">
        <v>133.40799999999999</v>
      </c>
      <c r="G17">
        <v>18.969200000000001</v>
      </c>
      <c r="H17">
        <v>109.771</v>
      </c>
      <c r="I17">
        <v>25.8903</v>
      </c>
      <c r="J17">
        <v>266.79599999999999</v>
      </c>
      <c r="K17">
        <v>51.955599999999997</v>
      </c>
    </row>
    <row r="18" spans="1:11" x14ac:dyDescent="0.25">
      <c r="A18" t="s">
        <v>25</v>
      </c>
      <c r="B18">
        <v>10</v>
      </c>
      <c r="C18">
        <v>209.75800000000001</v>
      </c>
      <c r="D18">
        <v>128.66499999999999</v>
      </c>
      <c r="E18">
        <v>48.151800000000001</v>
      </c>
      <c r="F18">
        <v>148.37100000000001</v>
      </c>
      <c r="G18">
        <v>19.5777</v>
      </c>
      <c r="H18">
        <v>112.562</v>
      </c>
      <c r="I18">
        <v>25.704799999999999</v>
      </c>
      <c r="J18">
        <v>256.52600000000001</v>
      </c>
      <c r="K18">
        <v>26.7394</v>
      </c>
    </row>
    <row r="19" spans="1:11" x14ac:dyDescent="0.25">
      <c r="A19" t="s">
        <v>25</v>
      </c>
      <c r="B19">
        <v>12.5</v>
      </c>
      <c r="C19">
        <v>209.11799999999999</v>
      </c>
      <c r="D19">
        <v>133.375</v>
      </c>
      <c r="E19">
        <v>50.264299999999999</v>
      </c>
      <c r="F19">
        <v>166.55199999999999</v>
      </c>
      <c r="G19">
        <v>20.4392</v>
      </c>
      <c r="H19">
        <v>115.786</v>
      </c>
      <c r="I19">
        <v>24.836400000000001</v>
      </c>
      <c r="J19">
        <v>241.17400000000001</v>
      </c>
      <c r="K19">
        <v>14.949199999999999</v>
      </c>
    </row>
    <row r="20" spans="1:11" x14ac:dyDescent="0.25">
      <c r="A20" t="s">
        <v>25</v>
      </c>
      <c r="B20">
        <v>15</v>
      </c>
      <c r="C20">
        <v>209.19399999999999</v>
      </c>
      <c r="D20">
        <v>136.298</v>
      </c>
      <c r="E20">
        <v>50.794699999999999</v>
      </c>
      <c r="F20">
        <v>181.791</v>
      </c>
      <c r="G20">
        <v>20.8855</v>
      </c>
      <c r="H20">
        <v>117.276</v>
      </c>
      <c r="I20">
        <v>23.4085</v>
      </c>
      <c r="J20">
        <v>221.21</v>
      </c>
      <c r="K20">
        <v>10.6394</v>
      </c>
    </row>
    <row r="21" spans="1:11" x14ac:dyDescent="0.25">
      <c r="A21" t="s">
        <v>25</v>
      </c>
      <c r="B21">
        <v>17.5</v>
      </c>
      <c r="C21">
        <v>209.03100000000001</v>
      </c>
      <c r="D21">
        <v>140.387</v>
      </c>
      <c r="E21">
        <v>54.072200000000002</v>
      </c>
      <c r="F21">
        <v>197.749</v>
      </c>
      <c r="G21">
        <v>21.975899999999999</v>
      </c>
      <c r="H21">
        <v>120.352</v>
      </c>
      <c r="I21">
        <v>21.6904</v>
      </c>
      <c r="J21">
        <v>197.66900000000001</v>
      </c>
      <c r="K21">
        <v>6.8276300000000001</v>
      </c>
    </row>
    <row r="22" spans="1:11" x14ac:dyDescent="0.25">
      <c r="A22" t="s">
        <v>25</v>
      </c>
      <c r="B22">
        <v>20</v>
      </c>
      <c r="C22">
        <v>209.08600000000001</v>
      </c>
      <c r="D22">
        <v>142.25399999999999</v>
      </c>
      <c r="E22">
        <v>53.843200000000003</v>
      </c>
      <c r="F22">
        <v>211.733</v>
      </c>
      <c r="G22">
        <v>22.289300000000001</v>
      </c>
      <c r="H22">
        <v>121.081</v>
      </c>
      <c r="I22">
        <v>20.4407</v>
      </c>
      <c r="J22">
        <v>180.05799999999999</v>
      </c>
      <c r="K22">
        <v>5.9976399999999996</v>
      </c>
    </row>
    <row r="23" spans="1:11" x14ac:dyDescent="0.25">
      <c r="A23" t="s">
        <v>25</v>
      </c>
      <c r="B23">
        <v>22.5</v>
      </c>
      <c r="C23">
        <v>209.535</v>
      </c>
      <c r="D23">
        <v>144.27500000000001</v>
      </c>
      <c r="E23">
        <v>53.740900000000003</v>
      </c>
      <c r="F23">
        <v>224.23099999999999</v>
      </c>
      <c r="G23">
        <v>22.5563</v>
      </c>
      <c r="H23">
        <v>121.80800000000001</v>
      </c>
      <c r="I23">
        <v>19.272400000000001</v>
      </c>
      <c r="J23">
        <v>163.92099999999999</v>
      </c>
      <c r="K23">
        <v>4.3178799999999997</v>
      </c>
    </row>
    <row r="24" spans="1:11" x14ac:dyDescent="0.25">
      <c r="A24" t="s">
        <v>25</v>
      </c>
      <c r="B24">
        <v>25</v>
      </c>
      <c r="C24">
        <v>210.21899999999999</v>
      </c>
      <c r="D24">
        <v>146.35499999999999</v>
      </c>
      <c r="E24">
        <v>53.259599999999999</v>
      </c>
      <c r="F24">
        <v>233.559</v>
      </c>
      <c r="G24">
        <v>22.8674</v>
      </c>
      <c r="H24">
        <v>122.041</v>
      </c>
      <c r="I24">
        <v>17.897500000000001</v>
      </c>
      <c r="J24">
        <v>146.25</v>
      </c>
      <c r="K24">
        <v>4.0837700000000003</v>
      </c>
    </row>
    <row r="25" spans="1:11" x14ac:dyDescent="0.25">
      <c r="A25" t="s">
        <v>25</v>
      </c>
      <c r="B25">
        <v>27.5</v>
      </c>
      <c r="C25">
        <v>212.16800000000001</v>
      </c>
      <c r="D25">
        <v>149.33699999999999</v>
      </c>
      <c r="E25">
        <v>53.5379</v>
      </c>
      <c r="F25">
        <v>244.30600000000001</v>
      </c>
      <c r="G25">
        <v>23.320699999999999</v>
      </c>
      <c r="H25">
        <v>123.395</v>
      </c>
      <c r="I25">
        <v>16.6282</v>
      </c>
      <c r="J25">
        <v>131.279</v>
      </c>
      <c r="K25">
        <v>3.5949399999999998</v>
      </c>
    </row>
    <row r="26" spans="1:11" x14ac:dyDescent="0.25">
      <c r="A26" t="s">
        <v>25</v>
      </c>
      <c r="B26">
        <v>30</v>
      </c>
      <c r="C26">
        <v>211.78299999999999</v>
      </c>
      <c r="D26">
        <v>151.273</v>
      </c>
      <c r="E26">
        <v>54.085700000000003</v>
      </c>
      <c r="F26">
        <v>253.48599999999999</v>
      </c>
      <c r="G26">
        <v>23.9817</v>
      </c>
      <c r="H26">
        <v>124.343</v>
      </c>
      <c r="I26">
        <v>15.2721</v>
      </c>
      <c r="J26">
        <v>115.93300000000001</v>
      </c>
      <c r="K26">
        <v>1.7798</v>
      </c>
    </row>
    <row r="27" spans="1:11" x14ac:dyDescent="0.25">
      <c r="A27" t="s">
        <v>28</v>
      </c>
      <c r="B27">
        <v>0</v>
      </c>
      <c r="C27">
        <v>199.49199999999999</v>
      </c>
      <c r="D27">
        <v>0.73156200000000005</v>
      </c>
      <c r="E27">
        <v>0.80788199999999999</v>
      </c>
      <c r="F27">
        <v>0.53928799999999999</v>
      </c>
      <c r="G27">
        <v>0.44142500000000001</v>
      </c>
      <c r="H27">
        <v>0.57013999999999998</v>
      </c>
      <c r="I27">
        <v>0.27060299999999998</v>
      </c>
      <c r="J27">
        <v>0.408049</v>
      </c>
      <c r="K27">
        <v>867.66</v>
      </c>
    </row>
    <row r="28" spans="1:11" x14ac:dyDescent="0.25">
      <c r="A28" t="s">
        <v>28</v>
      </c>
      <c r="B28">
        <v>2.5</v>
      </c>
      <c r="C28">
        <v>212.44800000000001</v>
      </c>
      <c r="D28">
        <v>87.092699999999994</v>
      </c>
      <c r="E28">
        <v>38.773699999999998</v>
      </c>
      <c r="F28">
        <v>88.877899999999997</v>
      </c>
      <c r="G28">
        <v>14.634</v>
      </c>
      <c r="H28">
        <v>83.33</v>
      </c>
      <c r="I28">
        <v>19.873000000000001</v>
      </c>
      <c r="J28">
        <v>213.227</v>
      </c>
      <c r="K28">
        <v>268.04500000000002</v>
      </c>
    </row>
    <row r="29" spans="1:11" x14ac:dyDescent="0.25">
      <c r="A29" t="s">
        <v>28</v>
      </c>
      <c r="B29">
        <v>5</v>
      </c>
      <c r="C29">
        <v>212.44900000000001</v>
      </c>
      <c r="D29">
        <v>111.708</v>
      </c>
      <c r="E29">
        <v>44.813099999999999</v>
      </c>
      <c r="F29">
        <v>112.62</v>
      </c>
      <c r="G29">
        <v>17.366099999999999</v>
      </c>
      <c r="H29">
        <v>103.255</v>
      </c>
      <c r="I29">
        <v>24.8611</v>
      </c>
      <c r="J29">
        <v>265.31400000000002</v>
      </c>
      <c r="K29">
        <v>120.032</v>
      </c>
    </row>
    <row r="30" spans="1:11" x14ac:dyDescent="0.25">
      <c r="A30" t="s">
        <v>28</v>
      </c>
      <c r="B30">
        <v>7.5</v>
      </c>
      <c r="C30">
        <v>211.887</v>
      </c>
      <c r="D30">
        <v>123.828</v>
      </c>
      <c r="E30">
        <v>48.081200000000003</v>
      </c>
      <c r="F30">
        <v>130.22</v>
      </c>
      <c r="G30">
        <v>18.831399999999999</v>
      </c>
      <c r="H30">
        <v>112.04300000000001</v>
      </c>
      <c r="I30">
        <v>26.5002</v>
      </c>
      <c r="J30">
        <v>276.08499999999998</v>
      </c>
      <c r="K30">
        <v>56.982599999999998</v>
      </c>
    </row>
    <row r="31" spans="1:11" x14ac:dyDescent="0.25">
      <c r="A31" t="s">
        <v>28</v>
      </c>
      <c r="B31">
        <v>10</v>
      </c>
      <c r="C31">
        <v>209.31100000000001</v>
      </c>
      <c r="D31">
        <v>128.80600000000001</v>
      </c>
      <c r="E31">
        <v>49.227699999999999</v>
      </c>
      <c r="F31">
        <v>144.61199999999999</v>
      </c>
      <c r="G31">
        <v>19.549900000000001</v>
      </c>
      <c r="H31">
        <v>115.01600000000001</v>
      </c>
      <c r="I31">
        <v>26.5244</v>
      </c>
      <c r="J31">
        <v>269.47699999999998</v>
      </c>
      <c r="K31">
        <v>30.332599999999999</v>
      </c>
    </row>
    <row r="32" spans="1:11" x14ac:dyDescent="0.25">
      <c r="A32" t="s">
        <v>28</v>
      </c>
      <c r="B32">
        <v>12.5</v>
      </c>
      <c r="C32">
        <v>209.328</v>
      </c>
      <c r="D32">
        <v>133.35</v>
      </c>
      <c r="E32">
        <v>51.043199999999999</v>
      </c>
      <c r="F32">
        <v>160.56800000000001</v>
      </c>
      <c r="G32">
        <v>20.122699999999998</v>
      </c>
      <c r="H32">
        <v>117.562</v>
      </c>
      <c r="I32">
        <v>25.666699999999999</v>
      </c>
      <c r="J32">
        <v>254.28200000000001</v>
      </c>
      <c r="K32">
        <v>17.511199999999999</v>
      </c>
    </row>
    <row r="33" spans="1:11" x14ac:dyDescent="0.25">
      <c r="A33" t="s">
        <v>28</v>
      </c>
      <c r="B33">
        <v>15</v>
      </c>
      <c r="C33">
        <v>209.108</v>
      </c>
      <c r="D33">
        <v>136.72200000000001</v>
      </c>
      <c r="E33">
        <v>52.5152</v>
      </c>
      <c r="F33">
        <v>175.75399999999999</v>
      </c>
      <c r="G33">
        <v>20.772600000000001</v>
      </c>
      <c r="H33">
        <v>119.437</v>
      </c>
      <c r="I33">
        <v>24.487200000000001</v>
      </c>
      <c r="J33">
        <v>234.28100000000001</v>
      </c>
      <c r="K33">
        <v>12.0075</v>
      </c>
    </row>
    <row r="34" spans="1:11" x14ac:dyDescent="0.25">
      <c r="A34" t="s">
        <v>28</v>
      </c>
      <c r="B34">
        <v>17.5</v>
      </c>
      <c r="C34">
        <v>207.37100000000001</v>
      </c>
      <c r="D34">
        <v>138.71199999999999</v>
      </c>
      <c r="E34">
        <v>53.969099999999997</v>
      </c>
      <c r="F34">
        <v>189.995</v>
      </c>
      <c r="G34">
        <v>21.498100000000001</v>
      </c>
      <c r="H34">
        <v>120.84</v>
      </c>
      <c r="I34">
        <v>23.545200000000001</v>
      </c>
      <c r="J34">
        <v>214.434</v>
      </c>
      <c r="K34">
        <v>8.1856799999999996</v>
      </c>
    </row>
    <row r="35" spans="1:11" x14ac:dyDescent="0.25">
      <c r="A35" t="s">
        <v>28</v>
      </c>
      <c r="B35">
        <v>20</v>
      </c>
      <c r="C35">
        <v>209.67699999999999</v>
      </c>
      <c r="D35">
        <v>142.96899999999999</v>
      </c>
      <c r="E35">
        <v>55.712499999999999</v>
      </c>
      <c r="F35">
        <v>204.34</v>
      </c>
      <c r="G35">
        <v>22.123799999999999</v>
      </c>
      <c r="H35">
        <v>123.111</v>
      </c>
      <c r="I35">
        <v>21.7319</v>
      </c>
      <c r="J35">
        <v>193.47200000000001</v>
      </c>
      <c r="K35">
        <v>7.0568600000000004</v>
      </c>
    </row>
    <row r="36" spans="1:11" x14ac:dyDescent="0.25">
      <c r="A36" t="s">
        <v>28</v>
      </c>
      <c r="B36">
        <v>22.5</v>
      </c>
      <c r="C36">
        <v>210.22900000000001</v>
      </c>
      <c r="D36">
        <v>145.02199999999999</v>
      </c>
      <c r="E36">
        <v>55.672699999999999</v>
      </c>
      <c r="F36">
        <v>218.10499999999999</v>
      </c>
      <c r="G36">
        <v>22.4207</v>
      </c>
      <c r="H36">
        <v>124.229</v>
      </c>
      <c r="I36">
        <v>20.605799999999999</v>
      </c>
      <c r="J36">
        <v>178.339</v>
      </c>
      <c r="K36">
        <v>5.3311799999999998</v>
      </c>
    </row>
    <row r="37" spans="1:11" x14ac:dyDescent="0.25">
      <c r="A37" t="s">
        <v>28</v>
      </c>
      <c r="B37">
        <v>25</v>
      </c>
      <c r="C37">
        <v>210.19800000000001</v>
      </c>
      <c r="D37">
        <v>145.84100000000001</v>
      </c>
      <c r="E37">
        <v>54.722200000000001</v>
      </c>
      <c r="F37">
        <v>225.38800000000001</v>
      </c>
      <c r="G37">
        <v>22.743099999999998</v>
      </c>
      <c r="H37">
        <v>122.863</v>
      </c>
      <c r="I37">
        <v>19.468900000000001</v>
      </c>
      <c r="J37">
        <v>159.416</v>
      </c>
      <c r="K37">
        <v>3.7200199999999999</v>
      </c>
    </row>
    <row r="38" spans="1:11" x14ac:dyDescent="0.25">
      <c r="A38" t="s">
        <v>28</v>
      </c>
      <c r="B38">
        <v>27.5</v>
      </c>
      <c r="C38">
        <v>212.67500000000001</v>
      </c>
      <c r="D38">
        <v>150.01</v>
      </c>
      <c r="E38">
        <v>55.776000000000003</v>
      </c>
      <c r="F38">
        <v>241.339</v>
      </c>
      <c r="G38">
        <v>23.215399999999999</v>
      </c>
      <c r="H38">
        <v>126.03</v>
      </c>
      <c r="I38">
        <v>18.212399999999999</v>
      </c>
      <c r="J38">
        <v>148.11099999999999</v>
      </c>
      <c r="K38">
        <v>3.7791299999999999</v>
      </c>
    </row>
    <row r="39" spans="1:11" x14ac:dyDescent="0.25">
      <c r="A39" t="s">
        <v>28</v>
      </c>
      <c r="B39">
        <v>30</v>
      </c>
      <c r="C39">
        <v>214.607</v>
      </c>
      <c r="D39">
        <v>153.149</v>
      </c>
      <c r="E39">
        <v>56.225000000000001</v>
      </c>
      <c r="F39">
        <v>250.863</v>
      </c>
      <c r="G39">
        <v>23.83</v>
      </c>
      <c r="H39">
        <v>127.574</v>
      </c>
      <c r="I39">
        <v>17.624700000000001</v>
      </c>
      <c r="J39">
        <v>133.072</v>
      </c>
      <c r="K39">
        <v>3.12</v>
      </c>
    </row>
    <row r="40" spans="1:11" x14ac:dyDescent="0.25">
      <c r="A40" t="s">
        <v>27</v>
      </c>
      <c r="B40">
        <v>0</v>
      </c>
      <c r="C40">
        <v>178.04900000000001</v>
      </c>
      <c r="D40">
        <v>0.61839</v>
      </c>
      <c r="E40">
        <v>0.74779799999999996</v>
      </c>
      <c r="F40">
        <v>0.44123200000000001</v>
      </c>
      <c r="G40">
        <v>0.33217400000000002</v>
      </c>
      <c r="H40">
        <v>0.47651399999999999</v>
      </c>
      <c r="I40">
        <v>0.31751600000000002</v>
      </c>
      <c r="J40">
        <v>0.45277899999999999</v>
      </c>
      <c r="K40">
        <v>893.54200000000003</v>
      </c>
    </row>
    <row r="41" spans="1:11" x14ac:dyDescent="0.25">
      <c r="A41" t="s">
        <v>27</v>
      </c>
      <c r="B41">
        <v>2.5</v>
      </c>
      <c r="C41">
        <v>189.37799999999999</v>
      </c>
      <c r="D41">
        <v>77.946600000000004</v>
      </c>
      <c r="E41">
        <v>40.292999999999999</v>
      </c>
      <c r="F41">
        <v>81.145600000000002</v>
      </c>
      <c r="G41">
        <v>14.281700000000001</v>
      </c>
      <c r="H41">
        <v>82.0505</v>
      </c>
      <c r="I41">
        <v>19.788900000000002</v>
      </c>
      <c r="J41">
        <v>215.10499999999999</v>
      </c>
      <c r="K41">
        <v>310.83</v>
      </c>
    </row>
    <row r="42" spans="1:11" x14ac:dyDescent="0.25">
      <c r="A42" t="s">
        <v>27</v>
      </c>
      <c r="B42">
        <v>5</v>
      </c>
      <c r="C42">
        <v>191.41499999999999</v>
      </c>
      <c r="D42">
        <v>100.271</v>
      </c>
      <c r="E42">
        <v>45.809399999999997</v>
      </c>
      <c r="F42">
        <v>99.428399999999996</v>
      </c>
      <c r="G42">
        <v>16.66</v>
      </c>
      <c r="H42">
        <v>102.73099999999999</v>
      </c>
      <c r="I42">
        <v>25.7334</v>
      </c>
      <c r="J42">
        <v>279.07799999999997</v>
      </c>
      <c r="K42">
        <v>164.93899999999999</v>
      </c>
    </row>
    <row r="43" spans="1:11" x14ac:dyDescent="0.25">
      <c r="A43" t="s">
        <v>27</v>
      </c>
      <c r="B43">
        <v>7.5</v>
      </c>
      <c r="C43">
        <v>190.06800000000001</v>
      </c>
      <c r="D43">
        <v>111.94199999999999</v>
      </c>
      <c r="E43">
        <v>50.178699999999999</v>
      </c>
      <c r="F43">
        <v>111.625</v>
      </c>
      <c r="G43">
        <v>18.173100000000002</v>
      </c>
      <c r="H43">
        <v>112.748</v>
      </c>
      <c r="I43">
        <v>28.499500000000001</v>
      </c>
      <c r="J43">
        <v>304.39699999999999</v>
      </c>
      <c r="K43">
        <v>88.205399999999997</v>
      </c>
    </row>
    <row r="44" spans="1:11" x14ac:dyDescent="0.25">
      <c r="A44" t="s">
        <v>27</v>
      </c>
      <c r="B44">
        <v>10</v>
      </c>
      <c r="C44">
        <v>189.96199999999999</v>
      </c>
      <c r="D44">
        <v>118.426</v>
      </c>
      <c r="E44">
        <v>52.269599999999997</v>
      </c>
      <c r="F44">
        <v>120.91800000000001</v>
      </c>
      <c r="G44">
        <v>18.922899999999998</v>
      </c>
      <c r="H44">
        <v>117.37</v>
      </c>
      <c r="I44">
        <v>29.541699999999999</v>
      </c>
      <c r="J44">
        <v>311.226</v>
      </c>
      <c r="K44">
        <v>50.259500000000003</v>
      </c>
    </row>
    <row r="45" spans="1:11" x14ac:dyDescent="0.25">
      <c r="A45" t="s">
        <v>27</v>
      </c>
      <c r="B45">
        <v>12.5</v>
      </c>
      <c r="C45">
        <v>188.994</v>
      </c>
      <c r="D45">
        <v>122.788</v>
      </c>
      <c r="E45">
        <v>54.400599999999997</v>
      </c>
      <c r="F45">
        <v>131.482</v>
      </c>
      <c r="G45">
        <v>19.513000000000002</v>
      </c>
      <c r="H45">
        <v>120.402</v>
      </c>
      <c r="I45">
        <v>29.5992</v>
      </c>
      <c r="J45">
        <v>307.93599999999998</v>
      </c>
      <c r="K45">
        <v>28.9955</v>
      </c>
    </row>
    <row r="46" spans="1:11" x14ac:dyDescent="0.25">
      <c r="A46" t="s">
        <v>27</v>
      </c>
      <c r="B46">
        <v>15</v>
      </c>
      <c r="C46">
        <v>190.14099999999999</v>
      </c>
      <c r="D46">
        <v>127.14</v>
      </c>
      <c r="E46">
        <v>57.085599999999999</v>
      </c>
      <c r="F46">
        <v>142.309</v>
      </c>
      <c r="G46">
        <v>20.361899999999999</v>
      </c>
      <c r="H46">
        <v>123.31699999999999</v>
      </c>
      <c r="I46">
        <v>28.528400000000001</v>
      </c>
      <c r="J46">
        <v>293.05599999999998</v>
      </c>
      <c r="K46">
        <v>17.832899999999999</v>
      </c>
    </row>
    <row r="47" spans="1:11" x14ac:dyDescent="0.25">
      <c r="A47" t="s">
        <v>27</v>
      </c>
      <c r="B47">
        <v>17.5</v>
      </c>
      <c r="C47">
        <v>188.80099999999999</v>
      </c>
      <c r="D47">
        <v>129.59200000000001</v>
      </c>
      <c r="E47">
        <v>59.034999999999997</v>
      </c>
      <c r="F47">
        <v>154.95500000000001</v>
      </c>
      <c r="G47">
        <v>20.871300000000002</v>
      </c>
      <c r="H47">
        <v>125.398</v>
      </c>
      <c r="I47">
        <v>27.819900000000001</v>
      </c>
      <c r="J47">
        <v>282.12799999999999</v>
      </c>
      <c r="K47">
        <v>12.3896</v>
      </c>
    </row>
    <row r="48" spans="1:11" x14ac:dyDescent="0.25">
      <c r="A48" t="s">
        <v>27</v>
      </c>
      <c r="B48">
        <v>20</v>
      </c>
      <c r="C48">
        <v>189.35</v>
      </c>
      <c r="D48">
        <v>132.095</v>
      </c>
      <c r="E48">
        <v>60.117800000000003</v>
      </c>
      <c r="F48">
        <v>167.298</v>
      </c>
      <c r="G48">
        <v>21.306000000000001</v>
      </c>
      <c r="H48">
        <v>126.867</v>
      </c>
      <c r="I48">
        <v>26.459299999999999</v>
      </c>
      <c r="J48">
        <v>266.30399999999997</v>
      </c>
      <c r="K48">
        <v>9.8414000000000001</v>
      </c>
    </row>
    <row r="49" spans="1:11" x14ac:dyDescent="0.25">
      <c r="A49" t="s">
        <v>27</v>
      </c>
      <c r="B49">
        <v>22.5</v>
      </c>
      <c r="C49">
        <v>192.70400000000001</v>
      </c>
      <c r="D49">
        <v>134.72</v>
      </c>
      <c r="E49">
        <v>59.779600000000002</v>
      </c>
      <c r="F49">
        <v>176.82499999999999</v>
      </c>
      <c r="G49">
        <v>21.5136</v>
      </c>
      <c r="H49">
        <v>127.699</v>
      </c>
      <c r="I49">
        <v>25.450700000000001</v>
      </c>
      <c r="J49">
        <v>251.14099999999999</v>
      </c>
      <c r="K49">
        <v>7.9260700000000002</v>
      </c>
    </row>
    <row r="50" spans="1:11" x14ac:dyDescent="0.25">
      <c r="A50" t="s">
        <v>27</v>
      </c>
      <c r="B50">
        <v>25</v>
      </c>
      <c r="C50">
        <v>192.33199999999999</v>
      </c>
      <c r="D50">
        <v>136.26599999999999</v>
      </c>
      <c r="E50">
        <v>60.271599999999999</v>
      </c>
      <c r="F50">
        <v>188.072</v>
      </c>
      <c r="G50">
        <v>21.970800000000001</v>
      </c>
      <c r="H50">
        <v>128.27000000000001</v>
      </c>
      <c r="I50">
        <v>24.161000000000001</v>
      </c>
      <c r="J50">
        <v>235.99199999999999</v>
      </c>
      <c r="K50">
        <v>7.3638399999999997</v>
      </c>
    </row>
    <row r="51" spans="1:11" x14ac:dyDescent="0.25">
      <c r="A51" t="s">
        <v>27</v>
      </c>
      <c r="B51">
        <v>27.5</v>
      </c>
      <c r="C51">
        <v>193.04599999999999</v>
      </c>
      <c r="D51">
        <v>138.65899999999999</v>
      </c>
      <c r="E51">
        <v>60.895600000000002</v>
      </c>
      <c r="F51">
        <v>200.72800000000001</v>
      </c>
      <c r="G51">
        <v>22.391200000000001</v>
      </c>
      <c r="H51">
        <v>129.827</v>
      </c>
      <c r="I51">
        <v>22.9785</v>
      </c>
      <c r="J51">
        <v>222.80500000000001</v>
      </c>
      <c r="K51">
        <v>7.0453799999999998</v>
      </c>
    </row>
    <row r="52" spans="1:11" x14ac:dyDescent="0.25">
      <c r="A52" t="s">
        <v>27</v>
      </c>
      <c r="B52">
        <v>30</v>
      </c>
      <c r="C52">
        <v>194.18100000000001</v>
      </c>
      <c r="D52">
        <v>141.01900000000001</v>
      </c>
      <c r="E52">
        <v>61.344099999999997</v>
      </c>
      <c r="F52">
        <v>210.74600000000001</v>
      </c>
      <c r="G52">
        <v>22.8367</v>
      </c>
      <c r="H52">
        <v>131.36199999999999</v>
      </c>
      <c r="I52">
        <v>21.634399999999999</v>
      </c>
      <c r="J52">
        <v>207.55699999999999</v>
      </c>
      <c r="K52">
        <v>6.6409500000000001</v>
      </c>
    </row>
    <row r="53" spans="1:11" x14ac:dyDescent="0.25">
      <c r="A53" t="s">
        <v>26</v>
      </c>
      <c r="B53">
        <v>0</v>
      </c>
      <c r="C53">
        <v>203.50700000000001</v>
      </c>
      <c r="D53">
        <v>0.66874999999999996</v>
      </c>
      <c r="E53">
        <v>0.76526700000000003</v>
      </c>
      <c r="F53">
        <v>0.45970499999999997</v>
      </c>
      <c r="G53">
        <v>0.35604999999999998</v>
      </c>
      <c r="H53">
        <v>0.50519800000000004</v>
      </c>
      <c r="I53">
        <v>0.270928</v>
      </c>
      <c r="J53">
        <v>0.44704100000000002</v>
      </c>
      <c r="K53">
        <v>866.04700000000003</v>
      </c>
    </row>
    <row r="54" spans="1:11" x14ac:dyDescent="0.25">
      <c r="A54" t="s">
        <v>26</v>
      </c>
      <c r="B54">
        <v>2.5</v>
      </c>
      <c r="C54">
        <v>216.404</v>
      </c>
      <c r="D54">
        <v>72.828100000000006</v>
      </c>
      <c r="E54">
        <v>36.209000000000003</v>
      </c>
      <c r="F54">
        <v>84.988100000000003</v>
      </c>
      <c r="G54">
        <v>13.6058</v>
      </c>
      <c r="H54">
        <v>69.930599999999998</v>
      </c>
      <c r="I54">
        <v>17.430199999999999</v>
      </c>
      <c r="J54">
        <v>177.40700000000001</v>
      </c>
      <c r="K54">
        <v>337.25599999999997</v>
      </c>
    </row>
    <row r="55" spans="1:11" x14ac:dyDescent="0.25">
      <c r="A55" t="s">
        <v>26</v>
      </c>
      <c r="B55">
        <v>5</v>
      </c>
      <c r="C55">
        <v>216.625</v>
      </c>
      <c r="D55">
        <v>99.129000000000005</v>
      </c>
      <c r="E55">
        <v>41.415599999999998</v>
      </c>
      <c r="F55">
        <v>110.42400000000001</v>
      </c>
      <c r="G55">
        <v>16.789200000000001</v>
      </c>
      <c r="H55">
        <v>93.786699999999996</v>
      </c>
      <c r="I55">
        <v>23.8383</v>
      </c>
      <c r="J55">
        <v>245.98599999999999</v>
      </c>
      <c r="K55">
        <v>170.89</v>
      </c>
    </row>
    <row r="56" spans="1:11" x14ac:dyDescent="0.25">
      <c r="A56" t="s">
        <v>26</v>
      </c>
      <c r="B56">
        <v>7.5</v>
      </c>
      <c r="C56">
        <v>216.39699999999999</v>
      </c>
      <c r="D56">
        <v>114.127</v>
      </c>
      <c r="E56">
        <v>46.001100000000001</v>
      </c>
      <c r="F56">
        <v>127.581</v>
      </c>
      <c r="G56">
        <v>18.7456</v>
      </c>
      <c r="H56">
        <v>105.917</v>
      </c>
      <c r="I56">
        <v>26.398099999999999</v>
      </c>
      <c r="J56">
        <v>269.71100000000001</v>
      </c>
      <c r="K56">
        <v>86.57</v>
      </c>
    </row>
    <row r="57" spans="1:11" x14ac:dyDescent="0.25">
      <c r="A57" t="s">
        <v>26</v>
      </c>
      <c r="B57">
        <v>10</v>
      </c>
      <c r="C57">
        <v>216.06899999999999</v>
      </c>
      <c r="D57">
        <v>120.375</v>
      </c>
      <c r="E57">
        <v>45.995899999999999</v>
      </c>
      <c r="F57">
        <v>140.21299999999999</v>
      </c>
      <c r="G57">
        <v>19.260400000000001</v>
      </c>
      <c r="H57">
        <v>110.142</v>
      </c>
      <c r="I57">
        <v>27.6419</v>
      </c>
      <c r="J57">
        <v>276.35500000000002</v>
      </c>
      <c r="K57">
        <v>50.447400000000002</v>
      </c>
    </row>
    <row r="58" spans="1:11" x14ac:dyDescent="0.25">
      <c r="A58" t="s">
        <v>26</v>
      </c>
      <c r="B58">
        <v>12.5</v>
      </c>
      <c r="C58">
        <v>214.81</v>
      </c>
      <c r="D58">
        <v>125.494</v>
      </c>
      <c r="E58">
        <v>48.447200000000002</v>
      </c>
      <c r="F58">
        <v>153.61000000000001</v>
      </c>
      <c r="G58">
        <v>20.0105</v>
      </c>
      <c r="H58">
        <v>113.53700000000001</v>
      </c>
      <c r="I58">
        <v>27.238499999999998</v>
      </c>
      <c r="J58">
        <v>268.37900000000002</v>
      </c>
      <c r="K58">
        <v>28.3996</v>
      </c>
    </row>
    <row r="59" spans="1:11" x14ac:dyDescent="0.25">
      <c r="A59" t="s">
        <v>26</v>
      </c>
      <c r="B59">
        <v>15</v>
      </c>
      <c r="C59">
        <v>215.506</v>
      </c>
      <c r="D59">
        <v>130.30500000000001</v>
      </c>
      <c r="E59">
        <v>50.891599999999997</v>
      </c>
      <c r="F59">
        <v>167.86500000000001</v>
      </c>
      <c r="G59">
        <v>20.842400000000001</v>
      </c>
      <c r="H59">
        <v>116.96299999999999</v>
      </c>
      <c r="I59">
        <v>26.359200000000001</v>
      </c>
      <c r="J59">
        <v>255.196</v>
      </c>
      <c r="K59">
        <v>18.975300000000001</v>
      </c>
    </row>
    <row r="60" spans="1:11" x14ac:dyDescent="0.25">
      <c r="A60" t="s">
        <v>26</v>
      </c>
      <c r="B60">
        <v>17.5</v>
      </c>
      <c r="C60">
        <v>216.90700000000001</v>
      </c>
      <c r="D60">
        <v>133.03899999999999</v>
      </c>
      <c r="E60">
        <v>51.4621</v>
      </c>
      <c r="F60">
        <v>180.23599999999999</v>
      </c>
      <c r="G60">
        <v>21.3826</v>
      </c>
      <c r="H60">
        <v>118.383</v>
      </c>
      <c r="I60">
        <v>25.3474</v>
      </c>
      <c r="J60">
        <v>240.73</v>
      </c>
      <c r="K60">
        <v>13.697100000000001</v>
      </c>
    </row>
    <row r="61" spans="1:11" x14ac:dyDescent="0.25">
      <c r="A61" t="s">
        <v>26</v>
      </c>
      <c r="B61">
        <v>20</v>
      </c>
      <c r="C61">
        <v>217.642</v>
      </c>
      <c r="D61">
        <v>136.035</v>
      </c>
      <c r="E61">
        <v>52.567799999999998</v>
      </c>
      <c r="F61">
        <v>193.24799999999999</v>
      </c>
      <c r="G61">
        <v>21.8337</v>
      </c>
      <c r="H61">
        <v>120.30800000000001</v>
      </c>
      <c r="I61">
        <v>23.9665</v>
      </c>
      <c r="J61">
        <v>223.92500000000001</v>
      </c>
      <c r="K61">
        <v>11.201000000000001</v>
      </c>
    </row>
    <row r="62" spans="1:11" x14ac:dyDescent="0.25">
      <c r="A62" t="s">
        <v>26</v>
      </c>
      <c r="B62">
        <v>22.5</v>
      </c>
      <c r="C62">
        <v>216.12100000000001</v>
      </c>
      <c r="D62">
        <v>137.744</v>
      </c>
      <c r="E62">
        <v>53.807699999999997</v>
      </c>
      <c r="F62">
        <v>205.90899999999999</v>
      </c>
      <c r="G62">
        <v>22.390899999999998</v>
      </c>
      <c r="H62">
        <v>121.55500000000001</v>
      </c>
      <c r="I62">
        <v>22.387499999999999</v>
      </c>
      <c r="J62">
        <v>206.61600000000001</v>
      </c>
      <c r="K62">
        <v>8.8221500000000006</v>
      </c>
    </row>
    <row r="63" spans="1:11" x14ac:dyDescent="0.25">
      <c r="A63" t="s">
        <v>26</v>
      </c>
      <c r="B63">
        <v>25</v>
      </c>
      <c r="C63">
        <v>220.85499999999999</v>
      </c>
      <c r="D63">
        <v>141.24</v>
      </c>
      <c r="E63">
        <v>53.246000000000002</v>
      </c>
      <c r="F63">
        <v>215.83</v>
      </c>
      <c r="G63">
        <v>22.533000000000001</v>
      </c>
      <c r="H63">
        <v>122.33199999999999</v>
      </c>
      <c r="I63">
        <v>21.344200000000001</v>
      </c>
      <c r="J63">
        <v>192.084</v>
      </c>
      <c r="K63">
        <v>8.5927699999999998</v>
      </c>
    </row>
    <row r="64" spans="1:11" x14ac:dyDescent="0.25">
      <c r="A64" t="s">
        <v>26</v>
      </c>
      <c r="B64">
        <v>27.5</v>
      </c>
      <c r="C64">
        <v>220.68700000000001</v>
      </c>
      <c r="D64">
        <v>143.00399999999999</v>
      </c>
      <c r="E64">
        <v>54.024799999999999</v>
      </c>
      <c r="F64">
        <v>226.358</v>
      </c>
      <c r="G64">
        <v>23.2256</v>
      </c>
      <c r="H64">
        <v>123.199</v>
      </c>
      <c r="I64">
        <v>19.619800000000001</v>
      </c>
      <c r="J64">
        <v>176.26599999999999</v>
      </c>
      <c r="K64">
        <v>7.1864699999999999</v>
      </c>
    </row>
    <row r="65" spans="1:11" x14ac:dyDescent="0.25">
      <c r="A65" t="s">
        <v>26</v>
      </c>
      <c r="B65">
        <v>30</v>
      </c>
      <c r="C65">
        <v>220.43299999999999</v>
      </c>
      <c r="D65">
        <v>145.756</v>
      </c>
      <c r="E65">
        <v>55.218400000000003</v>
      </c>
      <c r="F65">
        <v>238.489</v>
      </c>
      <c r="G65">
        <v>23.751300000000001</v>
      </c>
      <c r="H65">
        <v>125.63200000000001</v>
      </c>
      <c r="I65">
        <v>18.5504</v>
      </c>
      <c r="J65">
        <v>163.07599999999999</v>
      </c>
      <c r="K65">
        <v>7.0531300000000003</v>
      </c>
    </row>
    <row r="66" spans="1:11" x14ac:dyDescent="0.25">
      <c r="A66" t="s">
        <v>0</v>
      </c>
      <c r="C66" t="s">
        <v>1</v>
      </c>
      <c r="D66" t="s">
        <v>2</v>
      </c>
      <c r="E66" t="s">
        <v>3</v>
      </c>
      <c r="F66" t="s">
        <v>4</v>
      </c>
      <c r="G66" t="s">
        <v>5</v>
      </c>
      <c r="H66" t="s">
        <v>6</v>
      </c>
      <c r="I66" t="s">
        <v>7</v>
      </c>
      <c r="J66" t="s">
        <v>8</v>
      </c>
      <c r="K66" t="s">
        <v>9</v>
      </c>
    </row>
  </sheetData>
  <sortState xmlns:xlrd2="http://schemas.microsoft.com/office/spreadsheetml/2017/richdata2" ref="A1:K67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plot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Cornu</dc:creator>
  <cp:lastModifiedBy>ivan cornu</cp:lastModifiedBy>
  <dcterms:created xsi:type="dcterms:W3CDTF">2022-03-07T20:32:52Z</dcterms:created>
  <dcterms:modified xsi:type="dcterms:W3CDTF">2023-10-30T05:09:29Z</dcterms:modified>
</cp:coreProperties>
</file>